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aud3\Desktop\"/>
    </mc:Choice>
  </mc:AlternateContent>
  <xr:revisionPtr revIDLastSave="0" documentId="13_ncr:1_{8823A70A-E46F-4806-A374-34E8FE591202}" xr6:coauthVersionLast="46" xr6:coauthVersionMax="46" xr10:uidLastSave="{00000000-0000-0000-0000-000000000000}"/>
  <bookViews>
    <workbookView xWindow="-120" yWindow="-120" windowWidth="25440" windowHeight="15390" firstSheet="28" activeTab="32" xr2:uid="{00000000-000D-0000-FFFF-FFFF00000000}"/>
  </bookViews>
  <sheets>
    <sheet name="Auglaize-01" sheetId="1" r:id="rId1"/>
    <sheet name="Auglaize-Def Dist-02" sheetId="2" r:id="rId2"/>
    <sheet name="Benton-03" sheetId="3" r:id="rId3"/>
    <sheet name="Benton-Payne Vill-04" sheetId="4" r:id="rId4"/>
    <sheet name="Blue Creek-05" sheetId="5" r:id="rId5"/>
    <sheet name="Blue Creek-Haviland Vill-06" sheetId="6" r:id="rId6"/>
    <sheet name="Blue Creek-Scott Vill-07" sheetId="7" r:id="rId7"/>
    <sheet name="Brown-08" sheetId="8" r:id="rId8"/>
    <sheet name="Brown-Melrose Vill-09" sheetId="9" r:id="rId9"/>
    <sheet name="Brown-Oakwood Vill-10" sheetId="10" r:id="rId10"/>
    <sheet name="Carryall-11" sheetId="11" r:id="rId11"/>
    <sheet name="Carryall-Antwerp Vill-12" sheetId="12" r:id="rId12"/>
    <sheet name="Crane-13" sheetId="13" r:id="rId13"/>
    <sheet name="Crane-Ant Dist-14" sheetId="14" r:id="rId14"/>
    <sheet name="Crane-Cecil VIll-15" sheetId="15" r:id="rId15"/>
    <sheet name="Emerald-16" sheetId="16" r:id="rId16"/>
    <sheet name="Harrison-17" sheetId="17" r:id="rId17"/>
    <sheet name="Harrison-Ant Dist-18" sheetId="18" r:id="rId18"/>
    <sheet name="Harrison-Payne Vill-19" sheetId="19" r:id="rId19"/>
    <sheet name="Jackson-20" sheetId="20" r:id="rId20"/>
    <sheet name="Jackson-WT Dist-21" sheetId="21" r:id="rId21"/>
    <sheet name="Jackson-Broughton Vill-22" sheetId="22" r:id="rId22"/>
    <sheet name="Jackson-Paulding Vill-23" sheetId="23" r:id="rId23"/>
    <sheet name="Latty-24" sheetId="24" r:id="rId24"/>
    <sheet name="Latty-Paulding Dist-25" sheetId="25" r:id="rId25"/>
    <sheet name="Latty-Grover Hill Vill-26" sheetId="26" r:id="rId26"/>
    <sheet name="Paulding-27" sheetId="27" r:id="rId27"/>
    <sheet name="Paulding-WT Dist-28" sheetId="28" r:id="rId28"/>
    <sheet name="Paulding-Latty Vill-29" sheetId="29" r:id="rId29"/>
    <sheet name="Paulding-Paulding Vill-30" sheetId="30" r:id="rId30"/>
    <sheet name="Washington-31" sheetId="31" r:id="rId31"/>
    <sheet name="Washington-Pauld-32" sheetId="32" r:id="rId32"/>
    <sheet name="Washington-Putnam-33" sheetId="33" r:id="rId3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7" l="1"/>
  <c r="C47" i="14"/>
  <c r="C48" i="14"/>
  <c r="C49" i="14"/>
  <c r="C46" i="13"/>
  <c r="C47" i="13"/>
  <c r="C48" i="13"/>
  <c r="C45" i="9"/>
  <c r="C46" i="9"/>
  <c r="C47" i="9"/>
  <c r="C41" i="1"/>
  <c r="C42" i="1"/>
  <c r="C43" i="1"/>
  <c r="C44" i="1"/>
  <c r="B51" i="33" l="1"/>
  <c r="B44" i="33"/>
  <c r="B35" i="33"/>
  <c r="B28" i="33"/>
  <c r="B20" i="33"/>
  <c r="B51" i="32"/>
  <c r="B45" i="32"/>
  <c r="B36" i="32"/>
  <c r="B29" i="32"/>
  <c r="B20" i="32"/>
  <c r="B52" i="31"/>
  <c r="B46" i="31"/>
  <c r="B37" i="31"/>
  <c r="B30" i="31"/>
  <c r="B20" i="31"/>
  <c r="B58" i="28"/>
  <c r="B41" i="28"/>
  <c r="B64" i="19"/>
  <c r="B55" i="19"/>
  <c r="B41" i="18"/>
  <c r="B49" i="17"/>
  <c r="B46" i="16"/>
  <c r="B56" i="15"/>
  <c r="B44" i="15"/>
  <c r="B40" i="15"/>
  <c r="B63" i="14"/>
  <c r="B51" i="14"/>
  <c r="B41" i="14"/>
  <c r="B62" i="13"/>
  <c r="B50" i="13"/>
  <c r="B40" i="13"/>
  <c r="B64" i="12"/>
  <c r="B52" i="12"/>
  <c r="B41" i="12"/>
  <c r="B56" i="11"/>
  <c r="B47" i="11"/>
  <c r="B41" i="11"/>
  <c r="C44" i="8"/>
  <c r="C45" i="8"/>
  <c r="C46" i="8"/>
  <c r="C47" i="8"/>
  <c r="C48" i="8"/>
  <c r="C49" i="8"/>
  <c r="B59" i="8"/>
  <c r="B39" i="8"/>
  <c r="B41" i="3"/>
  <c r="C6" i="1"/>
  <c r="B57" i="30"/>
  <c r="B53" i="30"/>
  <c r="B49" i="30"/>
  <c r="B36" i="30"/>
  <c r="B29" i="30"/>
  <c r="B20" i="30"/>
  <c r="B49" i="29"/>
  <c r="B53" i="29"/>
  <c r="B45" i="29"/>
  <c r="B37" i="29"/>
  <c r="B30" i="29"/>
  <c r="B20" i="29"/>
  <c r="B53" i="28"/>
  <c r="B49" i="28"/>
  <c r="B37" i="28"/>
  <c r="B30" i="28"/>
  <c r="B20" i="28"/>
  <c r="B48" i="27"/>
  <c r="B47" i="25"/>
  <c r="B52" i="27"/>
  <c r="B44" i="27"/>
  <c r="B36" i="27"/>
  <c r="B29" i="27"/>
  <c r="B20" i="27"/>
  <c r="B53" i="26"/>
  <c r="B49" i="26"/>
  <c r="B45" i="26"/>
  <c r="B37" i="26"/>
  <c r="B30" i="26"/>
  <c r="B20" i="26"/>
  <c r="B51" i="25"/>
  <c r="B43" i="25"/>
  <c r="B36" i="25"/>
  <c r="B29" i="25"/>
  <c r="B20" i="25"/>
  <c r="B52" i="24"/>
  <c r="B48" i="24"/>
  <c r="B37" i="24"/>
  <c r="B30" i="24"/>
  <c r="B20" i="24"/>
  <c r="B40" i="23"/>
  <c r="B57" i="23"/>
  <c r="B53" i="23"/>
  <c r="B36" i="23"/>
  <c r="B29" i="23"/>
  <c r="B20" i="23"/>
  <c r="B47" i="22"/>
  <c r="B51" i="22"/>
  <c r="B41" i="22"/>
  <c r="B37" i="22"/>
  <c r="B30" i="22"/>
  <c r="B20" i="22"/>
  <c r="B30" i="21"/>
  <c r="B58" i="21"/>
  <c r="B54" i="21"/>
  <c r="B50" i="21"/>
  <c r="B37" i="21"/>
  <c r="B20" i="21"/>
  <c r="B57" i="20"/>
  <c r="B53" i="20"/>
  <c r="B49" i="20"/>
  <c r="B36" i="20"/>
  <c r="B29" i="20"/>
  <c r="B20" i="20"/>
  <c r="B59" i="19"/>
  <c r="B41" i="19"/>
  <c r="B37" i="19"/>
  <c r="B30" i="19"/>
  <c r="B20" i="19"/>
  <c r="B30" i="18"/>
  <c r="B53" i="18"/>
  <c r="B49" i="18"/>
  <c r="B37" i="18"/>
  <c r="B20" i="18"/>
  <c r="B53" i="17"/>
  <c r="B45" i="17"/>
  <c r="B37" i="17"/>
  <c r="B30" i="17"/>
  <c r="B20" i="17"/>
  <c r="B56" i="33" l="1"/>
  <c r="C56" i="33" s="1"/>
  <c r="B56" i="32"/>
  <c r="C24" i="32" s="1"/>
  <c r="B57" i="31"/>
  <c r="B62" i="30"/>
  <c r="B58" i="29"/>
  <c r="B56" i="22"/>
  <c r="C18" i="22" s="1"/>
  <c r="B63" i="21"/>
  <c r="B62" i="20"/>
  <c r="B58" i="18"/>
  <c r="B57" i="27"/>
  <c r="B56" i="25"/>
  <c r="B58" i="26"/>
  <c r="B57" i="24"/>
  <c r="B62" i="23"/>
  <c r="B58" i="17"/>
  <c r="B52" i="16"/>
  <c r="B36" i="16"/>
  <c r="B29" i="16"/>
  <c r="B20" i="16"/>
  <c r="B48" i="15"/>
  <c r="B36" i="15"/>
  <c r="B29" i="15"/>
  <c r="B20" i="15"/>
  <c r="B55" i="14"/>
  <c r="B37" i="14"/>
  <c r="B30" i="14"/>
  <c r="B20" i="14"/>
  <c r="B54" i="13"/>
  <c r="B36" i="13"/>
  <c r="B29" i="13"/>
  <c r="B20" i="13"/>
  <c r="B56" i="12"/>
  <c r="B37" i="12"/>
  <c r="B30" i="12"/>
  <c r="B20" i="12"/>
  <c r="B51" i="11"/>
  <c r="B37" i="11"/>
  <c r="B30" i="11"/>
  <c r="B20" i="11"/>
  <c r="B52" i="10"/>
  <c r="B56" i="10"/>
  <c r="B40" i="10"/>
  <c r="B36" i="10"/>
  <c r="B29" i="10"/>
  <c r="B20" i="10"/>
  <c r="B49" i="9"/>
  <c r="B40" i="9"/>
  <c r="B53" i="9"/>
  <c r="B36" i="9"/>
  <c r="B29" i="9"/>
  <c r="B20" i="9"/>
  <c r="B50" i="8"/>
  <c r="B54" i="8"/>
  <c r="B36" i="8"/>
  <c r="B29" i="8"/>
  <c r="B20" i="8"/>
  <c r="B41" i="7"/>
  <c r="B51" i="7"/>
  <c r="B47" i="7"/>
  <c r="B37" i="7"/>
  <c r="B30" i="7"/>
  <c r="B20" i="7"/>
  <c r="B52" i="6"/>
  <c r="B48" i="6"/>
  <c r="B41" i="6"/>
  <c r="B37" i="6"/>
  <c r="B30" i="6"/>
  <c r="B20" i="6"/>
  <c r="B50" i="5"/>
  <c r="B42" i="5"/>
  <c r="B54" i="5"/>
  <c r="B38" i="5"/>
  <c r="B31" i="5"/>
  <c r="B20" i="5"/>
  <c r="B41" i="4"/>
  <c r="B59" i="4"/>
  <c r="B55" i="4"/>
  <c r="B37" i="4"/>
  <c r="B30" i="4"/>
  <c r="B20" i="4"/>
  <c r="B49" i="3"/>
  <c r="B53" i="3"/>
  <c r="B37" i="3"/>
  <c r="B30" i="3"/>
  <c r="B20" i="3"/>
  <c r="B55" i="2"/>
  <c r="B51" i="2"/>
  <c r="B40" i="2"/>
  <c r="B32" i="2"/>
  <c r="B20" i="2"/>
  <c r="C42" i="29" l="1"/>
  <c r="C43" i="29"/>
  <c r="C18" i="27"/>
  <c r="C41" i="27"/>
  <c r="C42" i="27"/>
  <c r="C18" i="26"/>
  <c r="C43" i="26"/>
  <c r="C18" i="25"/>
  <c r="C41" i="25"/>
  <c r="C46" i="23"/>
  <c r="C47" i="23"/>
  <c r="C48" i="23"/>
  <c r="C49" i="23"/>
  <c r="C50" i="23"/>
  <c r="C45" i="23"/>
  <c r="C51" i="23"/>
  <c r="C18" i="20"/>
  <c r="C41" i="20"/>
  <c r="C47" i="20"/>
  <c r="C42" i="20"/>
  <c r="C43" i="20"/>
  <c r="C44" i="20"/>
  <c r="C45" i="20"/>
  <c r="C46" i="20"/>
  <c r="C18" i="18"/>
  <c r="C47" i="18"/>
  <c r="C43" i="33"/>
  <c r="C16" i="33"/>
  <c r="C24" i="33"/>
  <c r="C6" i="33"/>
  <c r="C17" i="33"/>
  <c r="C13" i="33"/>
  <c r="C31" i="33"/>
  <c r="C7" i="33"/>
  <c r="C38" i="33"/>
  <c r="C27" i="33"/>
  <c r="C5" i="33"/>
  <c r="C33" i="33"/>
  <c r="C8" i="33"/>
  <c r="C11" i="33"/>
  <c r="C41" i="33"/>
  <c r="C14" i="33"/>
  <c r="C39" i="33"/>
  <c r="C25" i="33"/>
  <c r="C12" i="33"/>
  <c r="C9" i="33"/>
  <c r="C19" i="33"/>
  <c r="C4" i="33"/>
  <c r="C32" i="33"/>
  <c r="C18" i="33"/>
  <c r="C15" i="33"/>
  <c r="C34" i="33"/>
  <c r="C10" i="33"/>
  <c r="C50" i="33"/>
  <c r="C40" i="33"/>
  <c r="C26" i="33"/>
  <c r="C23" i="33"/>
  <c r="C42" i="33"/>
  <c r="C6" i="32"/>
  <c r="C4" i="32"/>
  <c r="C32" i="32"/>
  <c r="C34" i="32"/>
  <c r="C40" i="32"/>
  <c r="C35" i="32"/>
  <c r="C43" i="32"/>
  <c r="C5" i="32"/>
  <c r="C42" i="32"/>
  <c r="C56" i="32"/>
  <c r="C11" i="32"/>
  <c r="C44" i="32"/>
  <c r="C39" i="32"/>
  <c r="C41" i="32"/>
  <c r="C27" i="32"/>
  <c r="C17" i="32"/>
  <c r="C12" i="32"/>
  <c r="C7" i="32"/>
  <c r="C8" i="32"/>
  <c r="C9" i="32"/>
  <c r="C10" i="32"/>
  <c r="C50" i="32"/>
  <c r="C25" i="32"/>
  <c r="C18" i="32"/>
  <c r="C13" i="32"/>
  <c r="C14" i="32"/>
  <c r="C15" i="32"/>
  <c r="C16" i="32"/>
  <c r="C33" i="32"/>
  <c r="C26" i="32"/>
  <c r="C19" i="32"/>
  <c r="C28" i="32"/>
  <c r="C23" i="32"/>
  <c r="C27" i="31"/>
  <c r="C4" i="31"/>
  <c r="C26" i="31"/>
  <c r="C35" i="31"/>
  <c r="C10" i="31"/>
  <c r="C51" i="31"/>
  <c r="C14" i="31"/>
  <c r="C17" i="31"/>
  <c r="C43" i="31"/>
  <c r="C15" i="31"/>
  <c r="C16" i="31"/>
  <c r="C7" i="31"/>
  <c r="C29" i="31"/>
  <c r="C25" i="31"/>
  <c r="C6" i="31"/>
  <c r="C45" i="31"/>
  <c r="C23" i="31"/>
  <c r="C24" i="31"/>
  <c r="C19" i="31"/>
  <c r="C57" i="31"/>
  <c r="C34" i="31"/>
  <c r="C11" i="31"/>
  <c r="C12" i="31"/>
  <c r="C13" i="31"/>
  <c r="C40" i="31"/>
  <c r="C33" i="31"/>
  <c r="C28" i="31"/>
  <c r="C9" i="31"/>
  <c r="C42" i="31"/>
  <c r="C8" i="31"/>
  <c r="C18" i="31"/>
  <c r="C36" i="31"/>
  <c r="C41" i="31"/>
  <c r="C44" i="31"/>
  <c r="C5" i="31"/>
  <c r="C18" i="30"/>
  <c r="C26" i="30"/>
  <c r="C16" i="30"/>
  <c r="C17" i="30"/>
  <c r="C14" i="30"/>
  <c r="C15" i="30"/>
  <c r="C12" i="30"/>
  <c r="C13" i="30"/>
  <c r="C42" i="30"/>
  <c r="C11" i="30"/>
  <c r="C45" i="30"/>
  <c r="C52" i="30"/>
  <c r="C47" i="30"/>
  <c r="C41" i="30"/>
  <c r="C44" i="30"/>
  <c r="C46" i="30"/>
  <c r="C43" i="30"/>
  <c r="C62" i="30"/>
  <c r="C10" i="30"/>
  <c r="C7" i="30"/>
  <c r="C8" i="30"/>
  <c r="C27" i="30"/>
  <c r="C35" i="30"/>
  <c r="C5" i="30"/>
  <c r="C9" i="30"/>
  <c r="C28" i="30"/>
  <c r="C19" i="30"/>
  <c r="C32" i="30"/>
  <c r="C23" i="30"/>
  <c r="C34" i="30"/>
  <c r="C25" i="30"/>
  <c r="C39" i="30"/>
  <c r="C24" i="30"/>
  <c r="C48" i="30"/>
  <c r="C33" i="30"/>
  <c r="C56" i="30"/>
  <c r="C40" i="30"/>
  <c r="C4" i="30"/>
  <c r="C6" i="30"/>
  <c r="C18" i="29"/>
  <c r="C28" i="29"/>
  <c r="C16" i="29"/>
  <c r="C17" i="29"/>
  <c r="C14" i="29"/>
  <c r="C15" i="29"/>
  <c r="C12" i="29"/>
  <c r="C13" i="29"/>
  <c r="C25" i="29"/>
  <c r="C11" i="29"/>
  <c r="C27" i="29"/>
  <c r="C6" i="29"/>
  <c r="C35" i="29"/>
  <c r="C33" i="29"/>
  <c r="C4" i="29"/>
  <c r="C7" i="29"/>
  <c r="C23" i="29"/>
  <c r="C18" i="28"/>
  <c r="C40" i="28"/>
  <c r="C16" i="28"/>
  <c r="C17" i="28"/>
  <c r="C14" i="28"/>
  <c r="C15" i="28"/>
  <c r="C12" i="28"/>
  <c r="C13" i="28"/>
  <c r="C35" i="28"/>
  <c r="C11" i="28"/>
  <c r="C58" i="28"/>
  <c r="C7" i="28"/>
  <c r="C26" i="28"/>
  <c r="C33" i="28"/>
  <c r="C34" i="28"/>
  <c r="C48" i="28"/>
  <c r="C16" i="27"/>
  <c r="C17" i="27"/>
  <c r="C14" i="27"/>
  <c r="C15" i="27"/>
  <c r="C12" i="27"/>
  <c r="C13" i="27"/>
  <c r="C11" i="27"/>
  <c r="C16" i="26"/>
  <c r="C17" i="26"/>
  <c r="C14" i="26"/>
  <c r="C15" i="26"/>
  <c r="C12" i="26"/>
  <c r="C13" i="26"/>
  <c r="C40" i="26"/>
  <c r="C11" i="26"/>
  <c r="C7" i="26"/>
  <c r="C9" i="26"/>
  <c r="C4" i="26"/>
  <c r="C8" i="26"/>
  <c r="C28" i="26"/>
  <c r="C34" i="26"/>
  <c r="C36" i="26"/>
  <c r="C6" i="26"/>
  <c r="C19" i="26"/>
  <c r="C25" i="26"/>
  <c r="C29" i="26"/>
  <c r="C16" i="25"/>
  <c r="C17" i="25"/>
  <c r="C14" i="25"/>
  <c r="C15" i="25"/>
  <c r="C12" i="25"/>
  <c r="C13" i="25"/>
  <c r="C26" i="25"/>
  <c r="C11" i="25"/>
  <c r="C39" i="25"/>
  <c r="C8" i="25"/>
  <c r="C33" i="25"/>
  <c r="C19" i="25"/>
  <c r="C23" i="25"/>
  <c r="C28" i="25"/>
  <c r="C40" i="25"/>
  <c r="C25" i="25"/>
  <c r="C35" i="25"/>
  <c r="C42" i="25"/>
  <c r="C46" i="25"/>
  <c r="C24" i="25"/>
  <c r="C56" i="25"/>
  <c r="C9" i="25"/>
  <c r="C34" i="25"/>
  <c r="C27" i="25"/>
  <c r="C50" i="25"/>
  <c r="C10" i="25"/>
  <c r="C18" i="24"/>
  <c r="C25" i="24"/>
  <c r="C16" i="24"/>
  <c r="C17" i="24"/>
  <c r="C14" i="24"/>
  <c r="C15" i="24"/>
  <c r="C12" i="24"/>
  <c r="C13" i="24"/>
  <c r="C42" i="24"/>
  <c r="C11" i="24"/>
  <c r="C19" i="24"/>
  <c r="C35" i="24"/>
  <c r="C26" i="24"/>
  <c r="C47" i="24"/>
  <c r="C5" i="24"/>
  <c r="C27" i="24"/>
  <c r="C7" i="24"/>
  <c r="C33" i="24"/>
  <c r="C9" i="24"/>
  <c r="C18" i="23"/>
  <c r="C26" i="23"/>
  <c r="C16" i="23"/>
  <c r="C17" i="23"/>
  <c r="C14" i="23"/>
  <c r="C15" i="23"/>
  <c r="C12" i="23"/>
  <c r="C13" i="23"/>
  <c r="C62" i="23"/>
  <c r="C11" i="23"/>
  <c r="C23" i="23"/>
  <c r="C5" i="23"/>
  <c r="C44" i="23"/>
  <c r="C43" i="23"/>
  <c r="C9" i="23"/>
  <c r="C28" i="23"/>
  <c r="C19" i="23"/>
  <c r="C7" i="23"/>
  <c r="C10" i="23"/>
  <c r="C8" i="23"/>
  <c r="C52" i="23"/>
  <c r="C39" i="23"/>
  <c r="C33" i="23"/>
  <c r="C35" i="23"/>
  <c r="C27" i="23"/>
  <c r="C34" i="23"/>
  <c r="C32" i="23"/>
  <c r="C24" i="23"/>
  <c r="C16" i="22"/>
  <c r="C17" i="22"/>
  <c r="C14" i="22"/>
  <c r="C15" i="22"/>
  <c r="C12" i="22"/>
  <c r="C13" i="22"/>
  <c r="C11" i="22"/>
  <c r="C25" i="22"/>
  <c r="C35" i="22"/>
  <c r="C26" i="22"/>
  <c r="C6" i="22"/>
  <c r="C4" i="22"/>
  <c r="C24" i="22"/>
  <c r="C7" i="22"/>
  <c r="C23" i="22"/>
  <c r="C10" i="22"/>
  <c r="C19" i="22"/>
  <c r="C29" i="22"/>
  <c r="C27" i="22"/>
  <c r="C28" i="22"/>
  <c r="C34" i="22"/>
  <c r="C56" i="22"/>
  <c r="C44" i="22"/>
  <c r="C36" i="22"/>
  <c r="C5" i="22"/>
  <c r="C45" i="22"/>
  <c r="C46" i="22"/>
  <c r="C9" i="22"/>
  <c r="C18" i="21"/>
  <c r="C43" i="21"/>
  <c r="C44" i="21"/>
  <c r="C47" i="21"/>
  <c r="C42" i="21"/>
  <c r="C48" i="21"/>
  <c r="C45" i="21"/>
  <c r="C46" i="21"/>
  <c r="C16" i="21"/>
  <c r="C17" i="21"/>
  <c r="C14" i="21"/>
  <c r="C15" i="21"/>
  <c r="C12" i="21"/>
  <c r="C13" i="21"/>
  <c r="C29" i="21"/>
  <c r="C11" i="21"/>
  <c r="C34" i="21"/>
  <c r="C7" i="21"/>
  <c r="C6" i="21"/>
  <c r="C49" i="21"/>
  <c r="C10" i="21"/>
  <c r="C27" i="21"/>
  <c r="C36" i="21"/>
  <c r="C19" i="21"/>
  <c r="C57" i="21"/>
  <c r="C35" i="21"/>
  <c r="C24" i="21"/>
  <c r="C25" i="21"/>
  <c r="C4" i="21"/>
  <c r="C5" i="21"/>
  <c r="C40" i="21"/>
  <c r="C28" i="21"/>
  <c r="C8" i="21"/>
  <c r="C9" i="21"/>
  <c r="C53" i="21"/>
  <c r="C33" i="21"/>
  <c r="C26" i="21"/>
  <c r="C23" i="21"/>
  <c r="C63" i="21"/>
  <c r="C41" i="21"/>
  <c r="C16" i="20"/>
  <c r="C17" i="20"/>
  <c r="C14" i="20"/>
  <c r="C15" i="20"/>
  <c r="C12" i="20"/>
  <c r="C13" i="20"/>
  <c r="C62" i="20"/>
  <c r="C11" i="20"/>
  <c r="C27" i="20"/>
  <c r="C24" i="20"/>
  <c r="C19" i="20"/>
  <c r="C8" i="20"/>
  <c r="C26" i="20"/>
  <c r="C7" i="20"/>
  <c r="C28" i="20"/>
  <c r="C25" i="20"/>
  <c r="C34" i="20"/>
  <c r="C40" i="20"/>
  <c r="C32" i="20"/>
  <c r="C5" i="20"/>
  <c r="C56" i="20"/>
  <c r="C39" i="20"/>
  <c r="C52" i="20"/>
  <c r="C33" i="20"/>
  <c r="C35" i="20"/>
  <c r="C9" i="20"/>
  <c r="C6" i="20"/>
  <c r="C4" i="20"/>
  <c r="C48" i="20"/>
  <c r="C23" i="20"/>
  <c r="C10" i="20"/>
  <c r="C18" i="19"/>
  <c r="C45" i="19"/>
  <c r="C51" i="19"/>
  <c r="C46" i="19"/>
  <c r="C52" i="19"/>
  <c r="C47" i="19"/>
  <c r="C53" i="19"/>
  <c r="C48" i="19"/>
  <c r="C54" i="19"/>
  <c r="C49" i="19"/>
  <c r="C50" i="19"/>
  <c r="C16" i="19"/>
  <c r="C17" i="19"/>
  <c r="C14" i="19"/>
  <c r="C15" i="19"/>
  <c r="C12" i="19"/>
  <c r="C13" i="19"/>
  <c r="C44" i="19"/>
  <c r="C11" i="19"/>
  <c r="C64" i="19"/>
  <c r="C58" i="19"/>
  <c r="C27" i="19"/>
  <c r="C25" i="19"/>
  <c r="C28" i="19"/>
  <c r="C24" i="19"/>
  <c r="C16" i="18"/>
  <c r="C17" i="18"/>
  <c r="C14" i="18"/>
  <c r="C15" i="18"/>
  <c r="C12" i="18"/>
  <c r="C13" i="18"/>
  <c r="C29" i="18"/>
  <c r="C11" i="18"/>
  <c r="C23" i="18"/>
  <c r="C28" i="18"/>
  <c r="C36" i="18"/>
  <c r="C44" i="18"/>
  <c r="C45" i="18"/>
  <c r="C4" i="18"/>
  <c r="C8" i="18"/>
  <c r="C35" i="18"/>
  <c r="C46" i="18"/>
  <c r="C7" i="18"/>
  <c r="C34" i="18"/>
  <c r="C40" i="18"/>
  <c r="C6" i="18"/>
  <c r="C25" i="18"/>
  <c r="C52" i="18"/>
  <c r="C58" i="18"/>
  <c r="C10" i="18"/>
  <c r="C33" i="18"/>
  <c r="C5" i="18"/>
  <c r="C17" i="17"/>
  <c r="C18" i="17"/>
  <c r="C15" i="17"/>
  <c r="C16" i="17"/>
  <c r="C13" i="17"/>
  <c r="C14" i="17"/>
  <c r="C11" i="17"/>
  <c r="C12" i="17"/>
  <c r="B61" i="9"/>
  <c r="B56" i="7"/>
  <c r="B59" i="5"/>
  <c r="B64" i="4"/>
  <c r="B58" i="3"/>
  <c r="C51" i="27"/>
  <c r="C5" i="27"/>
  <c r="B64" i="10"/>
  <c r="C26" i="26"/>
  <c r="C44" i="26"/>
  <c r="C35" i="26"/>
  <c r="C26" i="27"/>
  <c r="C23" i="27"/>
  <c r="C24" i="27"/>
  <c r="C40" i="27"/>
  <c r="C19" i="28"/>
  <c r="C36" i="28"/>
  <c r="C6" i="28"/>
  <c r="C18" i="15"/>
  <c r="B57" i="16"/>
  <c r="C24" i="18"/>
  <c r="C19" i="18"/>
  <c r="C9" i="18"/>
  <c r="C48" i="18"/>
  <c r="C33" i="26"/>
  <c r="C5" i="26"/>
  <c r="C58" i="26"/>
  <c r="C52" i="26"/>
  <c r="C27" i="27"/>
  <c r="C47" i="27"/>
  <c r="C25" i="28"/>
  <c r="C5" i="28"/>
  <c r="C24" i="28"/>
  <c r="C25" i="27"/>
  <c r="C4" i="27"/>
  <c r="C6" i="27"/>
  <c r="C32" i="27"/>
  <c r="C28" i="27"/>
  <c r="C57" i="27"/>
  <c r="C45" i="28"/>
  <c r="C9" i="28"/>
  <c r="C29" i="28"/>
  <c r="C26" i="18"/>
  <c r="C27" i="18"/>
  <c r="C56" i="23"/>
  <c r="C4" i="23"/>
  <c r="C25" i="23"/>
  <c r="C6" i="23"/>
  <c r="C8" i="24"/>
  <c r="C34" i="24"/>
  <c r="C24" i="24"/>
  <c r="C42" i="26"/>
  <c r="C23" i="26"/>
  <c r="C10" i="26"/>
  <c r="C39" i="27"/>
  <c r="C43" i="27"/>
  <c r="C19" i="27"/>
  <c r="C4" i="28"/>
  <c r="C23" i="28"/>
  <c r="C5" i="29"/>
  <c r="C10" i="29"/>
  <c r="C52" i="29"/>
  <c r="C48" i="29"/>
  <c r="C36" i="29"/>
  <c r="C8" i="29"/>
  <c r="C40" i="29"/>
  <c r="C58" i="29"/>
  <c r="C34" i="29"/>
  <c r="C29" i="29"/>
  <c r="C44" i="29"/>
  <c r="C41" i="29"/>
  <c r="C26" i="29"/>
  <c r="C9" i="29"/>
  <c r="C24" i="29"/>
  <c r="C19" i="29"/>
  <c r="C8" i="28"/>
  <c r="C10" i="28"/>
  <c r="C44" i="28"/>
  <c r="C27" i="28"/>
  <c r="C52" i="28"/>
  <c r="C28" i="28"/>
  <c r="C47" i="28"/>
  <c r="C46" i="28"/>
  <c r="C34" i="27"/>
  <c r="C8" i="27"/>
  <c r="C35" i="27"/>
  <c r="C9" i="27"/>
  <c r="C33" i="27"/>
  <c r="C10" i="27"/>
  <c r="C7" i="27"/>
  <c r="C7" i="25"/>
  <c r="C4" i="25"/>
  <c r="C32" i="25"/>
  <c r="C5" i="25"/>
  <c r="C6" i="25"/>
  <c r="C41" i="26"/>
  <c r="C48" i="26"/>
  <c r="C27" i="26"/>
  <c r="C24" i="26"/>
  <c r="C41" i="24"/>
  <c r="C43" i="24"/>
  <c r="C28" i="24"/>
  <c r="C10" i="24"/>
  <c r="C40" i="24"/>
  <c r="C4" i="24"/>
  <c r="C36" i="24"/>
  <c r="C23" i="24"/>
  <c r="C51" i="24"/>
  <c r="C6" i="24"/>
  <c r="C29" i="24"/>
  <c r="C57" i="24"/>
  <c r="C40" i="22"/>
  <c r="C33" i="22"/>
  <c r="C8" i="22"/>
  <c r="C50" i="22"/>
  <c r="C4" i="19"/>
  <c r="C33" i="19"/>
  <c r="C23" i="19"/>
  <c r="C5" i="19"/>
  <c r="C6" i="19"/>
  <c r="C29" i="19"/>
  <c r="C7" i="19"/>
  <c r="C8" i="19"/>
  <c r="C36" i="19"/>
  <c r="C34" i="19"/>
  <c r="C9" i="19"/>
  <c r="C10" i="19"/>
  <c r="C35" i="19"/>
  <c r="C19" i="19"/>
  <c r="C26" i="19"/>
  <c r="C40" i="19"/>
  <c r="C52" i="17"/>
  <c r="C29" i="17"/>
  <c r="C28" i="17"/>
  <c r="C27" i="17"/>
  <c r="C25" i="17"/>
  <c r="C58" i="17"/>
  <c r="C19" i="17"/>
  <c r="C41" i="17"/>
  <c r="C5" i="17"/>
  <c r="C23" i="17"/>
  <c r="C6" i="17"/>
  <c r="C4" i="17"/>
  <c r="C34" i="17"/>
  <c r="C35" i="17"/>
  <c r="C10" i="17"/>
  <c r="C40" i="17"/>
  <c r="C48" i="17"/>
  <c r="C9" i="17"/>
  <c r="C33" i="17"/>
  <c r="C8" i="17"/>
  <c r="C42" i="17"/>
  <c r="C44" i="17"/>
  <c r="C24" i="17"/>
  <c r="C7" i="17"/>
  <c r="C36" i="17"/>
  <c r="C26" i="17"/>
  <c r="C18" i="13"/>
  <c r="C45" i="11"/>
  <c r="B57" i="6"/>
  <c r="C46" i="6" s="1"/>
  <c r="B60" i="2"/>
  <c r="B51" i="1"/>
  <c r="B47" i="1"/>
  <c r="B36" i="1"/>
  <c r="B29" i="1"/>
  <c r="B20" i="1"/>
  <c r="C18" i="16" l="1"/>
  <c r="C40" i="16"/>
  <c r="C41" i="16"/>
  <c r="C42" i="16"/>
  <c r="C44" i="16"/>
  <c r="C45" i="16"/>
  <c r="C43" i="16"/>
  <c r="C16" i="16"/>
  <c r="C17" i="16"/>
  <c r="C14" i="16"/>
  <c r="C15" i="16"/>
  <c r="C12" i="16"/>
  <c r="C13" i="16"/>
  <c r="C11" i="16"/>
  <c r="C4" i="16"/>
  <c r="C32" i="16"/>
  <c r="C34" i="16"/>
  <c r="C6" i="16"/>
  <c r="C35" i="16"/>
  <c r="C26" i="16"/>
  <c r="C5" i="16"/>
  <c r="C28" i="16"/>
  <c r="C25" i="16"/>
  <c r="C51" i="16"/>
  <c r="C57" i="16"/>
  <c r="C16" i="15"/>
  <c r="C17" i="15"/>
  <c r="C14" i="15"/>
  <c r="C15" i="15"/>
  <c r="C12" i="15"/>
  <c r="C13" i="15"/>
  <c r="C11" i="15"/>
  <c r="C10" i="15"/>
  <c r="C7" i="15"/>
  <c r="C56" i="15"/>
  <c r="C6" i="15"/>
  <c r="C43" i="15"/>
  <c r="C23" i="15"/>
  <c r="C4" i="15"/>
  <c r="C27" i="15"/>
  <c r="C8" i="15"/>
  <c r="C28" i="15"/>
  <c r="C32" i="15"/>
  <c r="C5" i="15"/>
  <c r="C47" i="15"/>
  <c r="C34" i="15"/>
  <c r="C35" i="15"/>
  <c r="C33" i="15"/>
  <c r="C24" i="15"/>
  <c r="C19" i="15"/>
  <c r="C26" i="15"/>
  <c r="C25" i="15"/>
  <c r="C9" i="15"/>
  <c r="C39" i="15"/>
  <c r="C18" i="14"/>
  <c r="C28" i="14"/>
  <c r="C16" i="14"/>
  <c r="C17" i="14"/>
  <c r="C14" i="14"/>
  <c r="C15" i="14"/>
  <c r="C12" i="14"/>
  <c r="C13" i="14"/>
  <c r="C26" i="14"/>
  <c r="C11" i="14"/>
  <c r="C23" i="14"/>
  <c r="C27" i="14"/>
  <c r="C4" i="14"/>
  <c r="C29" i="14"/>
  <c r="C19" i="14"/>
  <c r="C36" i="14"/>
  <c r="C10" i="14"/>
  <c r="C35" i="14"/>
  <c r="C8" i="14"/>
  <c r="C46" i="14"/>
  <c r="C16" i="13"/>
  <c r="C17" i="13"/>
  <c r="C14" i="13"/>
  <c r="C15" i="13"/>
  <c r="C12" i="13"/>
  <c r="C13" i="13"/>
  <c r="C62" i="13"/>
  <c r="C11" i="13"/>
  <c r="C23" i="13"/>
  <c r="C17" i="11"/>
  <c r="C18" i="11"/>
  <c r="C15" i="11"/>
  <c r="C16" i="11"/>
  <c r="C13" i="11"/>
  <c r="C14" i="11"/>
  <c r="C11" i="11"/>
  <c r="C12" i="11"/>
  <c r="C18" i="10"/>
  <c r="C46" i="10"/>
  <c r="C47" i="10"/>
  <c r="C48" i="10"/>
  <c r="C49" i="10"/>
  <c r="C50" i="10"/>
  <c r="C16" i="10"/>
  <c r="C17" i="10"/>
  <c r="C14" i="10"/>
  <c r="C15" i="10"/>
  <c r="C12" i="10"/>
  <c r="C13" i="10"/>
  <c r="C43" i="10"/>
  <c r="C11" i="10"/>
  <c r="C35" i="10"/>
  <c r="C64" i="10"/>
  <c r="C39" i="10"/>
  <c r="C25" i="10"/>
  <c r="C23" i="10"/>
  <c r="C10" i="10"/>
  <c r="C34" i="10"/>
  <c r="C4" i="10"/>
  <c r="C8" i="10"/>
  <c r="C24" i="10"/>
  <c r="C6" i="10"/>
  <c r="C9" i="10"/>
  <c r="C7" i="10"/>
  <c r="C33" i="10"/>
  <c r="C26" i="10"/>
  <c r="C55" i="10"/>
  <c r="C19" i="10"/>
  <c r="C45" i="10"/>
  <c r="C32" i="10"/>
  <c r="C27" i="10"/>
  <c r="C51" i="10"/>
  <c r="C5" i="10"/>
  <c r="C28" i="10"/>
  <c r="C44" i="10"/>
  <c r="C17" i="9"/>
  <c r="C18" i="9"/>
  <c r="C15" i="9"/>
  <c r="C16" i="9"/>
  <c r="C13" i="9"/>
  <c r="C14" i="9"/>
  <c r="C11" i="9"/>
  <c r="C12" i="9"/>
  <c r="C10" i="9"/>
  <c r="C18" i="8"/>
  <c r="C38" i="8"/>
  <c r="C16" i="8"/>
  <c r="C17" i="8"/>
  <c r="C14" i="8"/>
  <c r="C15" i="8"/>
  <c r="C12" i="8"/>
  <c r="C13" i="8"/>
  <c r="C59" i="8"/>
  <c r="C11" i="8"/>
  <c r="C18" i="7"/>
  <c r="C28" i="7"/>
  <c r="C16" i="7"/>
  <c r="C17" i="7"/>
  <c r="C14" i="7"/>
  <c r="C15" i="7"/>
  <c r="C12" i="7"/>
  <c r="C13" i="7"/>
  <c r="C23" i="7"/>
  <c r="C11" i="7"/>
  <c r="C26" i="7"/>
  <c r="C45" i="7"/>
  <c r="C40" i="7"/>
  <c r="C6" i="7"/>
  <c r="C50" i="7"/>
  <c r="C33" i="7"/>
  <c r="C9" i="7"/>
  <c r="C25" i="7"/>
  <c r="C5" i="7"/>
  <c r="C8" i="7"/>
  <c r="C19" i="7"/>
  <c r="C35" i="7"/>
  <c r="C4" i="7"/>
  <c r="C7" i="7"/>
  <c r="C29" i="7"/>
  <c r="C34" i="7"/>
  <c r="C44" i="7"/>
  <c r="C56" i="7"/>
  <c r="C24" i="7"/>
  <c r="C27" i="7"/>
  <c r="C36" i="7"/>
  <c r="C46" i="7"/>
  <c r="C10" i="7"/>
  <c r="C18" i="6"/>
  <c r="C28" i="6"/>
  <c r="C36" i="6"/>
  <c r="C16" i="6"/>
  <c r="C17" i="6"/>
  <c r="C14" i="6"/>
  <c r="C15" i="6"/>
  <c r="C12" i="6"/>
  <c r="C13" i="6"/>
  <c r="C11" i="6"/>
  <c r="C18" i="5"/>
  <c r="C28" i="5"/>
  <c r="C16" i="5"/>
  <c r="C17" i="5"/>
  <c r="C14" i="5"/>
  <c r="C15" i="5"/>
  <c r="C12" i="5"/>
  <c r="C13" i="5"/>
  <c r="C10" i="5"/>
  <c r="C11" i="5"/>
  <c r="C28" i="4"/>
  <c r="C50" i="4"/>
  <c r="C47" i="4"/>
  <c r="C51" i="4"/>
  <c r="C52" i="4"/>
  <c r="C53" i="4"/>
  <c r="C48" i="4"/>
  <c r="C49" i="4"/>
  <c r="C18" i="4"/>
  <c r="C17" i="4"/>
  <c r="C16" i="4"/>
  <c r="C14" i="4"/>
  <c r="C15" i="4"/>
  <c r="C12" i="4"/>
  <c r="C13" i="4"/>
  <c r="C64" i="4"/>
  <c r="C11" i="4"/>
  <c r="C36" i="4"/>
  <c r="C23" i="4"/>
  <c r="C54" i="4"/>
  <c r="C9" i="4"/>
  <c r="C26" i="4"/>
  <c r="C33" i="4"/>
  <c r="C44" i="4"/>
  <c r="C40" i="4"/>
  <c r="C5" i="4"/>
  <c r="C8" i="4"/>
  <c r="C35" i="4"/>
  <c r="C58" i="4"/>
  <c r="C4" i="4"/>
  <c r="C25" i="4"/>
  <c r="C29" i="4"/>
  <c r="C46" i="4"/>
  <c r="C19" i="4"/>
  <c r="C24" i="4"/>
  <c r="C27" i="4"/>
  <c r="C34" i="4"/>
  <c r="C45" i="4"/>
  <c r="C7" i="4"/>
  <c r="C6" i="4"/>
  <c r="C10" i="4"/>
  <c r="C18" i="3"/>
  <c r="C47" i="3"/>
  <c r="C16" i="3"/>
  <c r="C17" i="3"/>
  <c r="C14" i="3"/>
  <c r="C15" i="3"/>
  <c r="C12" i="3"/>
  <c r="C13" i="3"/>
  <c r="C19" i="3"/>
  <c r="C11" i="3"/>
  <c r="C36" i="3"/>
  <c r="C18" i="2"/>
  <c r="C47" i="2"/>
  <c r="C48" i="2"/>
  <c r="C49" i="2"/>
  <c r="C46" i="2"/>
  <c r="C16" i="2"/>
  <c r="C17" i="2"/>
  <c r="C14" i="2"/>
  <c r="C15" i="2"/>
  <c r="C12" i="2"/>
  <c r="C13" i="2"/>
  <c r="C54" i="2"/>
  <c r="C11" i="2"/>
  <c r="B56" i="1"/>
  <c r="C33" i="14"/>
  <c r="C25" i="14"/>
  <c r="C24" i="14"/>
  <c r="C34" i="14"/>
  <c r="C63" i="14"/>
  <c r="C39" i="16"/>
  <c r="C8" i="16"/>
  <c r="C9" i="16"/>
  <c r="C9" i="14"/>
  <c r="C7" i="14"/>
  <c r="C6" i="14"/>
  <c r="C50" i="14"/>
  <c r="C5" i="14"/>
  <c r="C23" i="16"/>
  <c r="C10" i="16"/>
  <c r="C7" i="16"/>
  <c r="C33" i="16"/>
  <c r="C45" i="14"/>
  <c r="C44" i="14"/>
  <c r="C40" i="14"/>
  <c r="C54" i="14"/>
  <c r="C27" i="16"/>
  <c r="C24" i="16"/>
  <c r="C19" i="16"/>
  <c r="C49" i="13"/>
  <c r="C4" i="13"/>
  <c r="C27" i="13"/>
  <c r="C10" i="13"/>
  <c r="C7" i="13"/>
  <c r="C26" i="13"/>
  <c r="C45" i="13"/>
  <c r="C24" i="13"/>
  <c r="C35" i="13"/>
  <c r="C9" i="13"/>
  <c r="C53" i="13"/>
  <c r="C39" i="13"/>
  <c r="C43" i="13"/>
  <c r="C44" i="13"/>
  <c r="C28" i="13"/>
  <c r="C25" i="13"/>
  <c r="C8" i="13"/>
  <c r="C5" i="13"/>
  <c r="C33" i="13"/>
  <c r="C6" i="13"/>
  <c r="C34" i="13"/>
  <c r="C19" i="13"/>
  <c r="C32" i="13"/>
  <c r="C56" i="11"/>
  <c r="C7" i="11"/>
  <c r="C6" i="11"/>
  <c r="C8" i="11"/>
  <c r="C29" i="11"/>
  <c r="C36" i="11"/>
  <c r="C5" i="11"/>
  <c r="C10" i="11"/>
  <c r="C35" i="11"/>
  <c r="C19" i="11"/>
  <c r="C44" i="11"/>
  <c r="C26" i="11"/>
  <c r="C28" i="11"/>
  <c r="C23" i="11"/>
  <c r="C24" i="11"/>
  <c r="C40" i="11"/>
  <c r="C25" i="11"/>
  <c r="C27" i="11"/>
  <c r="C50" i="11"/>
  <c r="C46" i="11"/>
  <c r="C34" i="11"/>
  <c r="C4" i="11"/>
  <c r="C33" i="11"/>
  <c r="C9" i="11"/>
  <c r="C61" i="9"/>
  <c r="C4" i="9"/>
  <c r="C32" i="9"/>
  <c r="C5" i="9"/>
  <c r="C6" i="9"/>
  <c r="C7" i="9"/>
  <c r="C8" i="9"/>
  <c r="C35" i="9"/>
  <c r="C9" i="9"/>
  <c r="C33" i="9"/>
  <c r="C34" i="9"/>
  <c r="C19" i="9"/>
  <c r="C43" i="9"/>
  <c r="C26" i="9"/>
  <c r="C44" i="9"/>
  <c r="C23" i="9"/>
  <c r="C48" i="9"/>
  <c r="C24" i="9"/>
  <c r="C39" i="9"/>
  <c r="C25" i="9"/>
  <c r="C52" i="9"/>
  <c r="C28" i="9"/>
  <c r="C27" i="9"/>
  <c r="C53" i="8"/>
  <c r="C10" i="8"/>
  <c r="C23" i="8"/>
  <c r="C34" i="8"/>
  <c r="C26" i="8"/>
  <c r="C27" i="8"/>
  <c r="C42" i="8"/>
  <c r="C32" i="8"/>
  <c r="C25" i="8"/>
  <c r="C6" i="8"/>
  <c r="C43" i="8"/>
  <c r="C5" i="8"/>
  <c r="C33" i="8"/>
  <c r="C24" i="8"/>
  <c r="C4" i="8"/>
  <c r="C35" i="8"/>
  <c r="C7" i="8"/>
  <c r="C9" i="8"/>
  <c r="C28" i="8"/>
  <c r="C19" i="8"/>
  <c r="C8" i="8"/>
  <c r="C24" i="6"/>
  <c r="C57" i="6"/>
  <c r="C9" i="6"/>
  <c r="C25" i="6"/>
  <c r="C45" i="6"/>
  <c r="C4" i="6"/>
  <c r="C23" i="6"/>
  <c r="C29" i="6"/>
  <c r="C8" i="6"/>
  <c r="C44" i="6"/>
  <c r="C27" i="6"/>
  <c r="C6" i="6"/>
  <c r="C35" i="6"/>
  <c r="C7" i="6"/>
  <c r="C26" i="6"/>
  <c r="C47" i="6"/>
  <c r="C5" i="6"/>
  <c r="C34" i="6"/>
  <c r="C10" i="6"/>
  <c r="C40" i="6"/>
  <c r="C19" i="6"/>
  <c r="C51" i="6"/>
  <c r="C33" i="6"/>
  <c r="C59" i="5"/>
  <c r="C47" i="5"/>
  <c r="C48" i="5"/>
  <c r="C25" i="5"/>
  <c r="C8" i="5"/>
  <c r="C34" i="5"/>
  <c r="C27" i="5"/>
  <c r="C6" i="5"/>
  <c r="C37" i="5"/>
  <c r="C29" i="5"/>
  <c r="C19" i="5"/>
  <c r="C5" i="5"/>
  <c r="C35" i="5"/>
  <c r="C24" i="5"/>
  <c r="C46" i="5"/>
  <c r="C36" i="5"/>
  <c r="C45" i="5"/>
  <c r="C9" i="5"/>
  <c r="C49" i="5"/>
  <c r="C7" i="5"/>
  <c r="C26" i="5"/>
  <c r="C53" i="5"/>
  <c r="C41" i="5"/>
  <c r="C4" i="5"/>
  <c r="C23" i="5"/>
  <c r="C27" i="3"/>
  <c r="C29" i="3"/>
  <c r="C10" i="3"/>
  <c r="C58" i="3"/>
  <c r="C46" i="3"/>
  <c r="C6" i="3"/>
  <c r="C25" i="3"/>
  <c r="C45" i="3"/>
  <c r="C35" i="3"/>
  <c r="C24" i="3"/>
  <c r="C4" i="3"/>
  <c r="C34" i="3"/>
  <c r="C9" i="3"/>
  <c r="C44" i="3"/>
  <c r="C52" i="3"/>
  <c r="C40" i="3"/>
  <c r="C28" i="3"/>
  <c r="C8" i="3"/>
  <c r="C48" i="3"/>
  <c r="C23" i="3"/>
  <c r="C7" i="3"/>
  <c r="C33" i="3"/>
  <c r="C5" i="3"/>
  <c r="C26" i="3"/>
  <c r="C44" i="2"/>
  <c r="C50" i="2"/>
  <c r="C25" i="2"/>
  <c r="C24" i="2"/>
  <c r="C4" i="2"/>
  <c r="C43" i="2"/>
  <c r="C35" i="2"/>
  <c r="C9" i="2"/>
  <c r="C60" i="2"/>
  <c r="C28" i="2"/>
  <c r="C23" i="2"/>
  <c r="C8" i="2"/>
  <c r="C39" i="2"/>
  <c r="C30" i="2"/>
  <c r="C6" i="2"/>
  <c r="C31" i="2"/>
  <c r="C5" i="2"/>
  <c r="C27" i="2"/>
  <c r="C38" i="2"/>
  <c r="C26" i="2"/>
  <c r="C45" i="2"/>
  <c r="C36" i="2"/>
  <c r="C10" i="2"/>
  <c r="C37" i="2"/>
  <c r="C19" i="2"/>
  <c r="C7" i="2"/>
  <c r="C29" i="2"/>
  <c r="C28" i="1" l="1"/>
  <c r="C17" i="1"/>
  <c r="C18" i="1"/>
  <c r="C15" i="1"/>
  <c r="C16" i="1"/>
  <c r="C13" i="1"/>
  <c r="C14" i="1"/>
  <c r="C12" i="1"/>
  <c r="C7" i="1"/>
  <c r="C26" i="1"/>
  <c r="C46" i="1"/>
  <c r="C35" i="1"/>
  <c r="C50" i="1"/>
  <c r="C9" i="1"/>
  <c r="C27" i="1"/>
  <c r="C56" i="1"/>
  <c r="C32" i="1"/>
  <c r="C10" i="1"/>
  <c r="C45" i="1"/>
  <c r="C40" i="1"/>
  <c r="C39" i="1"/>
  <c r="C11" i="1"/>
  <c r="C24" i="1"/>
  <c r="C8" i="1"/>
  <c r="C33" i="1"/>
  <c r="C19" i="1"/>
  <c r="C23" i="1"/>
  <c r="C25" i="1"/>
  <c r="C4" i="1"/>
  <c r="C5" i="1"/>
  <c r="C34" i="1"/>
  <c r="C46" i="12" l="1"/>
  <c r="C47" i="12"/>
  <c r="C50" i="12"/>
  <c r="C48" i="12"/>
  <c r="C49" i="12"/>
  <c r="C27" i="12"/>
  <c r="C29" i="12"/>
  <c r="C6" i="12"/>
  <c r="C25" i="12"/>
  <c r="C33" i="12"/>
  <c r="C18" i="12"/>
  <c r="C9" i="12"/>
  <c r="C13" i="12"/>
  <c r="C34" i="12"/>
  <c r="C7" i="12"/>
  <c r="C15" i="12"/>
  <c r="C14" i="12"/>
  <c r="C51" i="12"/>
  <c r="C55" i="12"/>
  <c r="C35" i="12"/>
  <c r="C23" i="12"/>
  <c r="C24" i="12"/>
  <c r="C4" i="12"/>
  <c r="C26" i="12"/>
  <c r="C19" i="12"/>
  <c r="C43" i="12"/>
  <c r="C8" i="12"/>
  <c r="C36" i="12"/>
  <c r="C10" i="12"/>
  <c r="C12" i="12"/>
  <c r="C44" i="12"/>
  <c r="C40" i="12"/>
  <c r="C45" i="12"/>
  <c r="C17" i="12"/>
  <c r="C5" i="12"/>
  <c r="C28" i="12"/>
  <c r="C64" i="12"/>
  <c r="C16" i="12"/>
  <c r="C11" i="12"/>
</calcChain>
</file>

<file path=xl/sharedStrings.xml><?xml version="1.0" encoding="utf-8"?>
<sst xmlns="http://schemas.openxmlformats.org/spreadsheetml/2006/main" count="1375" uniqueCount="123">
  <si>
    <t>General Fund</t>
  </si>
  <si>
    <t>Health</t>
  </si>
  <si>
    <t>County Wide Levies</t>
  </si>
  <si>
    <t>Current Expense</t>
  </si>
  <si>
    <t>Permanent Improvement</t>
  </si>
  <si>
    <t>Bond</t>
  </si>
  <si>
    <t>Four County JVSD</t>
  </si>
  <si>
    <t>Road &amp; Bridge</t>
  </si>
  <si>
    <t>Defiance City School District</t>
  </si>
  <si>
    <t>Emergency</t>
  </si>
  <si>
    <t>Police Pension</t>
  </si>
  <si>
    <t>Fire &amp; EMS</t>
  </si>
  <si>
    <t>Classroom Facilities</t>
  </si>
  <si>
    <t>Fire</t>
  </si>
  <si>
    <t>Road and Bridge</t>
  </si>
  <si>
    <t>Road Improvement</t>
  </si>
  <si>
    <t>Washington Township</t>
  </si>
  <si>
    <t>PCBDD</t>
  </si>
  <si>
    <t>Hospital (Bond)</t>
  </si>
  <si>
    <t>Jail (Bond)</t>
  </si>
  <si>
    <t>Library</t>
  </si>
  <si>
    <t>Senior Citizens</t>
  </si>
  <si>
    <t>Jail (Operating)</t>
  </si>
  <si>
    <t>OSU Extension</t>
  </si>
  <si>
    <t>Paulding EVSD</t>
  </si>
  <si>
    <t>Classroon Facilities</t>
  </si>
  <si>
    <t>Vantage JVSD</t>
  </si>
  <si>
    <t>Auglaize Township</t>
  </si>
  <si>
    <t>EMS</t>
  </si>
  <si>
    <t>Fire and EMS</t>
  </si>
  <si>
    <t>Tri County Mental Health</t>
  </si>
  <si>
    <t>10-Auglaize Township</t>
  </si>
  <si>
    <t>20-Auglaize Township-Defiance Dist</t>
  </si>
  <si>
    <t>911 Emergency System</t>
  </si>
  <si>
    <t>30-Benton Township</t>
  </si>
  <si>
    <t>Wayne Trace LSD</t>
  </si>
  <si>
    <t>Benton Township</t>
  </si>
  <si>
    <t>Benton Township Exc Payne Corp</t>
  </si>
  <si>
    <t>Fire and Police</t>
  </si>
  <si>
    <t>40-Benton Township-Payne Village</t>
  </si>
  <si>
    <t>Bond (Hospital)</t>
  </si>
  <si>
    <t>Benton Township[</t>
  </si>
  <si>
    <t>Payne Corp</t>
  </si>
  <si>
    <t>Police</t>
  </si>
  <si>
    <t>Fire Equipment</t>
  </si>
  <si>
    <t>50-Blue Creek Township</t>
  </si>
  <si>
    <t>Cond</t>
  </si>
  <si>
    <t>Blue Creek Township Exc Haviland &amp; Sc</t>
  </si>
  <si>
    <t>Cemetery Fund</t>
  </si>
  <si>
    <t>60-Blue Creek Township-Haviland Village</t>
  </si>
  <si>
    <t>Blue Creek Township</t>
  </si>
  <si>
    <t>Haviland Corp</t>
  </si>
  <si>
    <t>70 Blue Creek Township-Scott Village</t>
  </si>
  <si>
    <t xml:space="preserve">Health </t>
  </si>
  <si>
    <t>Scott Corp</t>
  </si>
  <si>
    <t>Brown Township-80</t>
  </si>
  <si>
    <t>Brown Township Exc Melrose &amp; Oakwood</t>
  </si>
  <si>
    <t>Brown Township</t>
  </si>
  <si>
    <t>Cemetary</t>
  </si>
  <si>
    <t>90 Brown Township-Melrose Village</t>
  </si>
  <si>
    <t>Melrose Corp</t>
  </si>
  <si>
    <t>100-Brown Township-Oakwood Village</t>
  </si>
  <si>
    <t xml:space="preserve">General Fund </t>
  </si>
  <si>
    <t>Oakwood Corp</t>
  </si>
  <si>
    <t>110-Carryall Township</t>
  </si>
  <si>
    <t>Antwerp LSD</t>
  </si>
  <si>
    <t>Carryall Township</t>
  </si>
  <si>
    <t>Carryall Township Exc Antwerp Corp</t>
  </si>
  <si>
    <t>120-Carryall Township-Antwerp Village</t>
  </si>
  <si>
    <t>Hospital ()Bond)</t>
  </si>
  <si>
    <t>Anttwerp LSD</t>
  </si>
  <si>
    <t>Antwerp Corp</t>
  </si>
  <si>
    <t>130-Crane Township</t>
  </si>
  <si>
    <t>Crane Township</t>
  </si>
  <si>
    <t>Crane Township Exc Cecil Corp</t>
  </si>
  <si>
    <t>Fire &amp; Police</t>
  </si>
  <si>
    <t>140-Crane Township-Antwerp Dist</t>
  </si>
  <si>
    <t>Antwero LSD</t>
  </si>
  <si>
    <t>150- Crane Township-Cecil Village</t>
  </si>
  <si>
    <t>Cecil Corp</t>
  </si>
  <si>
    <t>160-Emerald Township</t>
  </si>
  <si>
    <t>Emerald Township</t>
  </si>
  <si>
    <t>170-Harrison Township</t>
  </si>
  <si>
    <t>Harrison Township Exc Payne Corp</t>
  </si>
  <si>
    <t>Fire&amp; Police</t>
  </si>
  <si>
    <t>Harrison Township</t>
  </si>
  <si>
    <t>Jail (Operatng)</t>
  </si>
  <si>
    <t>Curernt Expense</t>
  </si>
  <si>
    <t>180-Harrison Township-Antwerp Dist</t>
  </si>
  <si>
    <t>190-Harrison Township-Payne Village</t>
  </si>
  <si>
    <t>200-Jackson Township</t>
  </si>
  <si>
    <t>Jackson Township EXC Broughton&amp;Pauld</t>
  </si>
  <si>
    <t>Jackson Township</t>
  </si>
  <si>
    <t>210-Jackson Township-Wayne Trace Dist</t>
  </si>
  <si>
    <t>Jail</t>
  </si>
  <si>
    <t>Jackson Township Exc Broughton&amp;Pauld</t>
  </si>
  <si>
    <t>220--Jackson Township-Broughton Village</t>
  </si>
  <si>
    <t>Broughton Corp</t>
  </si>
  <si>
    <t>230-Jackson Township-Paulding Village</t>
  </si>
  <si>
    <t>j911 Emergency System</t>
  </si>
  <si>
    <t>Jail (Operating )</t>
  </si>
  <si>
    <t>Paulding Corp</t>
  </si>
  <si>
    <t>Recreation</t>
  </si>
  <si>
    <t>240-Latty Township</t>
  </si>
  <si>
    <t>Latty Township</t>
  </si>
  <si>
    <t>Latty Township Exc Grover Hill Corp</t>
  </si>
  <si>
    <t>Road&amp;Bridge</t>
  </si>
  <si>
    <t>250 Latty Township-Paulding Dist</t>
  </si>
  <si>
    <t>Ems</t>
  </si>
  <si>
    <t>260-Latty Township-Grover Hill Village</t>
  </si>
  <si>
    <t>Grover Hill Corp</t>
  </si>
  <si>
    <t>270-Paulding Township</t>
  </si>
  <si>
    <t>Paulding Township</t>
  </si>
  <si>
    <t>Paulding Township Exc Latty &amp; Paulding</t>
  </si>
  <si>
    <t>280-Paulding Township-Wayne Trace Dist</t>
  </si>
  <si>
    <t>290 Paulding Township-Latty Village</t>
  </si>
  <si>
    <t>Latty Corp</t>
  </si>
  <si>
    <t>Street Improvements</t>
  </si>
  <si>
    <t>300 Paulding Township-Paulding Village</t>
  </si>
  <si>
    <t>310-Washington Township</t>
  </si>
  <si>
    <t>320-Washington Township-Paulding Dist</t>
  </si>
  <si>
    <t>330-Paulding Township-Putnam Dist</t>
  </si>
  <si>
    <t>Ottoville LSD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</si>
</sst>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%"/>
    <numFmt numFmtId="166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2" fontId="0" fillId="0" borderId="0" xfId="0" applyNumberFormat="1"/>
    <xf numFmtId="2" fontId="0" fillId="0" borderId="1" xfId="0" applyNumberFormat="1" applyBorder="1"/>
    <xf numFmtId="0" fontId="0" fillId="0" borderId="1" xfId="0" applyBorder="1"/>
    <xf numFmtId="2" fontId="0" fillId="0" borderId="0" xfId="0" applyNumberFormat="1" applyBorder="1"/>
    <xf numFmtId="10" fontId="0" fillId="0" borderId="0" xfId="0" applyNumberFormat="1"/>
    <xf numFmtId="0" fontId="0" fillId="0" borderId="0" xfId="0" applyBorder="1"/>
    <xf numFmtId="164" fontId="0" fillId="0" borderId="0" xfId="0" applyNumberFormat="1"/>
    <xf numFmtId="164" fontId="0" fillId="0" borderId="0" xfId="0" applyNumberFormat="1" applyBorder="1"/>
    <xf numFmtId="0" fontId="0" fillId="0" borderId="1" xfId="0" applyFont="1" applyBorder="1"/>
    <xf numFmtId="0" fontId="0" fillId="0" borderId="0" xfId="0" applyFont="1" applyBorder="1"/>
    <xf numFmtId="0" fontId="0" fillId="0" borderId="0" xfId="0" applyFill="1" applyBorder="1"/>
    <xf numFmtId="165" fontId="0" fillId="0" borderId="0" xfId="0" applyNumberFormat="1"/>
    <xf numFmtId="166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opLeftCell="A22" workbookViewId="0">
      <selection activeCell="F37" sqref="F37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31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B4/B$56</f>
        <v>1.9465099077354304E-3</v>
      </c>
    </row>
    <row r="5" spans="1:3" x14ac:dyDescent="0.25">
      <c r="A5" t="s">
        <v>0</v>
      </c>
      <c r="B5" s="2">
        <v>3.2</v>
      </c>
      <c r="C5" s="6">
        <f t="shared" si="0"/>
        <v>6.2288317047533771E-2</v>
      </c>
    </row>
    <row r="6" spans="1:3" x14ac:dyDescent="0.25">
      <c r="A6" t="s">
        <v>1</v>
      </c>
      <c r="B6" s="2">
        <v>0.2</v>
      </c>
      <c r="C6" s="6">
        <f t="shared" si="0"/>
        <v>3.8930198154708607E-3</v>
      </c>
    </row>
    <row r="7" spans="1:3" x14ac:dyDescent="0.25">
      <c r="A7" t="s">
        <v>17</v>
      </c>
      <c r="B7" s="2">
        <v>0.2</v>
      </c>
      <c r="C7" s="6">
        <f t="shared" si="0"/>
        <v>3.8930198154708607E-3</v>
      </c>
    </row>
    <row r="8" spans="1:3" x14ac:dyDescent="0.25">
      <c r="A8" t="s">
        <v>17</v>
      </c>
      <c r="B8" s="2">
        <v>0.2</v>
      </c>
      <c r="C8" s="6">
        <f t="shared" si="0"/>
        <v>3.8930198154708607E-3</v>
      </c>
    </row>
    <row r="9" spans="1:3" x14ac:dyDescent="0.25">
      <c r="A9" t="s">
        <v>17</v>
      </c>
      <c r="B9" s="2">
        <v>0.6</v>
      </c>
      <c r="C9" s="6">
        <f t="shared" si="0"/>
        <v>1.1679059446412581E-2</v>
      </c>
    </row>
    <row r="10" spans="1:3" x14ac:dyDescent="0.25">
      <c r="A10" t="s">
        <v>17</v>
      </c>
      <c r="B10" s="2">
        <v>0.9</v>
      </c>
      <c r="C10" s="6">
        <f t="shared" si="0"/>
        <v>1.7518589169618872E-2</v>
      </c>
    </row>
    <row r="11" spans="1:3" x14ac:dyDescent="0.25">
      <c r="A11" s="1" t="s">
        <v>18</v>
      </c>
      <c r="B11" s="2">
        <v>0.23</v>
      </c>
      <c r="C11" s="6">
        <f t="shared" si="0"/>
        <v>4.4769727877914901E-3</v>
      </c>
    </row>
    <row r="12" spans="1:3" x14ac:dyDescent="0.25">
      <c r="A12" s="1" t="s">
        <v>1</v>
      </c>
      <c r="B12" s="2">
        <v>0.5</v>
      </c>
      <c r="C12" s="6">
        <f t="shared" si="0"/>
        <v>9.7325495386771516E-3</v>
      </c>
    </row>
    <row r="13" spans="1:3" x14ac:dyDescent="0.25">
      <c r="A13" s="1" t="s">
        <v>19</v>
      </c>
      <c r="B13" s="2">
        <v>0.1</v>
      </c>
      <c r="C13" s="6">
        <f t="shared" si="0"/>
        <v>1.9465099077354304E-3</v>
      </c>
    </row>
    <row r="14" spans="1:3" x14ac:dyDescent="0.25">
      <c r="A14" s="1" t="s">
        <v>17</v>
      </c>
      <c r="B14" s="2">
        <v>1</v>
      </c>
      <c r="C14" s="6">
        <f t="shared" si="0"/>
        <v>1.9465099077354303E-2</v>
      </c>
    </row>
    <row r="15" spans="1:3" x14ac:dyDescent="0.25">
      <c r="A15" s="1" t="s">
        <v>20</v>
      </c>
      <c r="B15" s="2">
        <v>1.5</v>
      </c>
      <c r="C15" s="6">
        <f t="shared" si="0"/>
        <v>2.9197648616031455E-2</v>
      </c>
    </row>
    <row r="16" spans="1:3" x14ac:dyDescent="0.25">
      <c r="A16" s="1" t="s">
        <v>33</v>
      </c>
      <c r="B16" s="8">
        <v>1.0740000000000001</v>
      </c>
      <c r="C16" s="6">
        <f t="shared" si="0"/>
        <v>2.0905516409078524E-2</v>
      </c>
    </row>
    <row r="17" spans="1:3" x14ac:dyDescent="0.25">
      <c r="A17" s="1" t="s">
        <v>21</v>
      </c>
      <c r="B17" s="2">
        <v>0.5</v>
      </c>
      <c r="C17" s="6">
        <f t="shared" si="0"/>
        <v>9.7325495386771516E-3</v>
      </c>
    </row>
    <row r="18" spans="1:3" x14ac:dyDescent="0.25">
      <c r="A18" s="1" t="s">
        <v>22</v>
      </c>
      <c r="B18" s="2">
        <v>1.35</v>
      </c>
      <c r="C18" s="6">
        <f t="shared" si="0"/>
        <v>2.627788375442831E-2</v>
      </c>
    </row>
    <row r="19" spans="1:3" x14ac:dyDescent="0.25">
      <c r="A19" t="s">
        <v>23</v>
      </c>
      <c r="B19" s="3">
        <v>0.7</v>
      </c>
      <c r="C19" s="6">
        <f t="shared" si="0"/>
        <v>1.3625569354148012E-2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 t="shared" ref="C23:C28" si="1">B23/B$56</f>
        <v>5.0609257601121192E-2</v>
      </c>
    </row>
    <row r="24" spans="1:3" x14ac:dyDescent="0.25">
      <c r="A24" t="s">
        <v>4</v>
      </c>
      <c r="B24" s="2">
        <v>1</v>
      </c>
      <c r="C24" s="6">
        <f t="shared" si="1"/>
        <v>1.9465099077354303E-2</v>
      </c>
    </row>
    <row r="25" spans="1:3" x14ac:dyDescent="0.25">
      <c r="A25" t="s">
        <v>3</v>
      </c>
      <c r="B25" s="2">
        <v>16.8</v>
      </c>
      <c r="C25" s="6">
        <f t="shared" si="1"/>
        <v>0.32701366449955233</v>
      </c>
    </row>
    <row r="26" spans="1:3" x14ac:dyDescent="0.25">
      <c r="A26" t="s">
        <v>3</v>
      </c>
      <c r="B26" s="2">
        <v>3</v>
      </c>
      <c r="C26" s="6">
        <f t="shared" si="1"/>
        <v>5.8395297232062909E-2</v>
      </c>
    </row>
    <row r="27" spans="1:3" x14ac:dyDescent="0.25">
      <c r="A27" t="s">
        <v>25</v>
      </c>
      <c r="B27" s="2">
        <v>0.5</v>
      </c>
      <c r="C27" s="6">
        <f t="shared" si="1"/>
        <v>9.7325495386771516E-3</v>
      </c>
    </row>
    <row r="28" spans="1:3" x14ac:dyDescent="0.25">
      <c r="A28" t="s">
        <v>9</v>
      </c>
      <c r="B28" s="3">
        <v>2</v>
      </c>
      <c r="C28" s="6">
        <f t="shared" si="1"/>
        <v>3.8930198154708606E-2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B32/B$56</f>
        <v>1.3625569354148012E-2</v>
      </c>
    </row>
    <row r="33" spans="1:3" x14ac:dyDescent="0.25">
      <c r="A33" t="s">
        <v>3</v>
      </c>
      <c r="B33" s="2">
        <v>2.2999999999999998</v>
      </c>
      <c r="C33" s="6">
        <f>B33/B$56</f>
        <v>4.4769727877914896E-2</v>
      </c>
    </row>
    <row r="34" spans="1:3" x14ac:dyDescent="0.25">
      <c r="A34" t="s">
        <v>3</v>
      </c>
      <c r="B34" s="2">
        <v>0.8</v>
      </c>
      <c r="C34" s="6">
        <f>B34/B$56</f>
        <v>1.5572079261883443E-2</v>
      </c>
    </row>
    <row r="35" spans="1:3" x14ac:dyDescent="0.25">
      <c r="A35" t="s">
        <v>5</v>
      </c>
      <c r="B35" s="3">
        <v>0.7</v>
      </c>
      <c r="C35" s="6">
        <f>B35/B$56</f>
        <v>1.3625569354148012E-2</v>
      </c>
    </row>
    <row r="36" spans="1:3" x14ac:dyDescent="0.25">
      <c r="B36" s="2">
        <f>SUM(B32:B35)</f>
        <v>4.5</v>
      </c>
      <c r="C36" s="6"/>
    </row>
    <row r="37" spans="1:3" ht="9" customHeight="1" x14ac:dyDescent="0.25">
      <c r="C37" s="6"/>
    </row>
    <row r="38" spans="1:3" x14ac:dyDescent="0.25">
      <c r="A38" s="4" t="s">
        <v>27</v>
      </c>
      <c r="C38" s="6"/>
    </row>
    <row r="39" spans="1:3" x14ac:dyDescent="0.25">
      <c r="A39" t="s">
        <v>0</v>
      </c>
      <c r="B39" s="2">
        <v>1.5</v>
      </c>
      <c r="C39" s="6">
        <f>B39/B$56</f>
        <v>2.9197648616031455E-2</v>
      </c>
    </row>
    <row r="40" spans="1:3" x14ac:dyDescent="0.25">
      <c r="A40" t="s">
        <v>7</v>
      </c>
      <c r="B40" s="2">
        <v>1</v>
      </c>
      <c r="C40" s="6">
        <f>B40/B$56</f>
        <v>1.9465099077354303E-2</v>
      </c>
    </row>
    <row r="41" spans="1:3" x14ac:dyDescent="0.25">
      <c r="A41" t="s">
        <v>28</v>
      </c>
      <c r="B41" s="2">
        <v>0.5</v>
      </c>
      <c r="C41" s="6">
        <f t="shared" ref="C41:C44" si="2">B41/B$56</f>
        <v>9.7325495386771516E-3</v>
      </c>
    </row>
    <row r="42" spans="1:3" x14ac:dyDescent="0.25">
      <c r="A42" t="s">
        <v>13</v>
      </c>
      <c r="B42" s="2">
        <v>1.3</v>
      </c>
      <c r="C42" s="6">
        <f t="shared" si="2"/>
        <v>2.5304628800560596E-2</v>
      </c>
    </row>
    <row r="43" spans="1:3" x14ac:dyDescent="0.25">
      <c r="A43" t="s">
        <v>13</v>
      </c>
      <c r="B43" s="2">
        <v>1</v>
      </c>
      <c r="C43" s="6">
        <f t="shared" si="2"/>
        <v>1.9465099077354303E-2</v>
      </c>
    </row>
    <row r="44" spans="1:3" x14ac:dyDescent="0.25">
      <c r="A44" t="s">
        <v>13</v>
      </c>
      <c r="B44" s="2">
        <v>0.5</v>
      </c>
      <c r="C44" s="6">
        <f t="shared" si="2"/>
        <v>9.7325495386771516E-3</v>
      </c>
    </row>
    <row r="45" spans="1:3" x14ac:dyDescent="0.25">
      <c r="A45" t="s">
        <v>28</v>
      </c>
      <c r="B45" s="2">
        <v>0.4</v>
      </c>
      <c r="C45" s="6">
        <f>B45/B$56</f>
        <v>7.7860396309417214E-3</v>
      </c>
    </row>
    <row r="46" spans="1:3" x14ac:dyDescent="0.25">
      <c r="A46" t="s">
        <v>29</v>
      </c>
      <c r="B46" s="3">
        <v>1.42</v>
      </c>
      <c r="C46" s="6">
        <f>B46/B$56</f>
        <v>2.7640440689843108E-2</v>
      </c>
    </row>
    <row r="47" spans="1:3" x14ac:dyDescent="0.25">
      <c r="B47" s="2">
        <f>SUM(B39:B46)</f>
        <v>7.62</v>
      </c>
      <c r="C47" s="6"/>
    </row>
    <row r="48" spans="1:3" ht="9" customHeight="1" x14ac:dyDescent="0.25">
      <c r="C48" s="6"/>
    </row>
    <row r="49" spans="1:3" x14ac:dyDescent="0.25">
      <c r="A49" s="4" t="s">
        <v>30</v>
      </c>
      <c r="C49" s="6"/>
    </row>
    <row r="50" spans="1:3" x14ac:dyDescent="0.25">
      <c r="A50" t="s">
        <v>3</v>
      </c>
      <c r="B50" s="3">
        <v>1</v>
      </c>
      <c r="C50" s="6">
        <f>B50/B$56</f>
        <v>1.9465099077354303E-2</v>
      </c>
    </row>
    <row r="51" spans="1:3" x14ac:dyDescent="0.25">
      <c r="B51" s="2">
        <f>SUM(B50:B50)</f>
        <v>1</v>
      </c>
      <c r="C51" s="6"/>
    </row>
    <row r="52" spans="1:3" ht="9" customHeight="1" x14ac:dyDescent="0.25">
      <c r="C52" s="6"/>
    </row>
    <row r="53" spans="1:3" x14ac:dyDescent="0.25">
      <c r="B53" s="5"/>
      <c r="C53" s="6"/>
    </row>
    <row r="54" spans="1:3" x14ac:dyDescent="0.25">
      <c r="C54" s="6"/>
    </row>
    <row r="55" spans="1:3" x14ac:dyDescent="0.25">
      <c r="B55" s="3"/>
      <c r="C55" s="6"/>
    </row>
    <row r="56" spans="1:3" x14ac:dyDescent="0.25">
      <c r="B56" s="8">
        <f>+B20+B29+B36+B47+B51+B54</f>
        <v>51.374000000000002</v>
      </c>
      <c r="C56" s="6">
        <f t="shared" ref="C56" si="3">B56/B$56</f>
        <v>1</v>
      </c>
    </row>
    <row r="57" spans="1:3" x14ac:dyDescent="0.25">
      <c r="C57" s="6"/>
    </row>
    <row r="58" spans="1:3" x14ac:dyDescent="0.25">
      <c r="C58" s="6"/>
    </row>
  </sheetData>
  <pageMargins left="0.7" right="0.7" top="0.75" bottom="0.75" header="0.3" footer="0.3"/>
  <pageSetup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topLeftCell="A40" workbookViewId="0">
      <selection activeCell="C59" sqref="C59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61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B4/B$64</f>
        <v>1.6541502630098917E-3</v>
      </c>
    </row>
    <row r="5" spans="1:3" x14ac:dyDescent="0.25">
      <c r="A5" t="s">
        <v>62</v>
      </c>
      <c r="B5" s="2">
        <v>3.2</v>
      </c>
      <c r="C5" s="6">
        <f t="shared" si="0"/>
        <v>5.2932808416316535E-2</v>
      </c>
    </row>
    <row r="6" spans="1:3" x14ac:dyDescent="0.25">
      <c r="A6" t="s">
        <v>1</v>
      </c>
      <c r="B6" s="2">
        <v>0.2</v>
      </c>
      <c r="C6" s="6">
        <f t="shared" si="0"/>
        <v>3.3083005260197834E-3</v>
      </c>
    </row>
    <row r="7" spans="1:3" x14ac:dyDescent="0.25">
      <c r="A7" t="s">
        <v>17</v>
      </c>
      <c r="B7" s="2">
        <v>0.2</v>
      </c>
      <c r="C7" s="6">
        <f t="shared" si="0"/>
        <v>3.3083005260197834E-3</v>
      </c>
    </row>
    <row r="8" spans="1:3" x14ac:dyDescent="0.25">
      <c r="A8" t="s">
        <v>17</v>
      </c>
      <c r="B8" s="2">
        <v>0.2</v>
      </c>
      <c r="C8" s="6">
        <f t="shared" si="0"/>
        <v>3.3083005260197834E-3</v>
      </c>
    </row>
    <row r="9" spans="1:3" x14ac:dyDescent="0.25">
      <c r="A9" t="s">
        <v>17</v>
      </c>
      <c r="B9" s="2">
        <v>0.6</v>
      </c>
      <c r="C9" s="6">
        <f t="shared" si="0"/>
        <v>9.9249015780593485E-3</v>
      </c>
    </row>
    <row r="10" spans="1:3" x14ac:dyDescent="0.25">
      <c r="A10" s="1" t="s">
        <v>17</v>
      </c>
      <c r="B10" s="2">
        <v>0.9</v>
      </c>
      <c r="C10" s="6">
        <f t="shared" si="0"/>
        <v>1.4887352367089025E-2</v>
      </c>
    </row>
    <row r="11" spans="1:3" x14ac:dyDescent="0.25">
      <c r="A11" s="1" t="s">
        <v>18</v>
      </c>
      <c r="B11" s="2">
        <v>0.23</v>
      </c>
      <c r="C11" s="6">
        <f t="shared" si="0"/>
        <v>3.8045456049227507E-3</v>
      </c>
    </row>
    <row r="12" spans="1:3" x14ac:dyDescent="0.25">
      <c r="A12" s="1" t="s">
        <v>1</v>
      </c>
      <c r="B12" s="2">
        <v>0.5</v>
      </c>
      <c r="C12" s="6">
        <f t="shared" si="0"/>
        <v>8.2707513150494585E-3</v>
      </c>
    </row>
    <row r="13" spans="1:3" x14ac:dyDescent="0.25">
      <c r="A13" s="1" t="s">
        <v>19</v>
      </c>
      <c r="B13" s="2">
        <v>0.1</v>
      </c>
      <c r="C13" s="6">
        <f t="shared" si="0"/>
        <v>1.6541502630098917E-3</v>
      </c>
    </row>
    <row r="14" spans="1:3" x14ac:dyDescent="0.25">
      <c r="A14" s="1" t="s">
        <v>17</v>
      </c>
      <c r="B14" s="2">
        <v>1</v>
      </c>
      <c r="C14" s="6">
        <f t="shared" si="0"/>
        <v>1.6541502630098917E-2</v>
      </c>
    </row>
    <row r="15" spans="1:3" x14ac:dyDescent="0.25">
      <c r="A15" s="1" t="s">
        <v>20</v>
      </c>
      <c r="B15" s="2">
        <v>1.5</v>
      </c>
      <c r="C15" s="6">
        <f t="shared" si="0"/>
        <v>2.4812253945148376E-2</v>
      </c>
    </row>
    <row r="16" spans="1:3" x14ac:dyDescent="0.25">
      <c r="A16" s="1" t="s">
        <v>33</v>
      </c>
      <c r="B16" s="8">
        <v>1.0740000000000001</v>
      </c>
      <c r="C16" s="6">
        <f t="shared" si="0"/>
        <v>1.7765573824726238E-2</v>
      </c>
    </row>
    <row r="17" spans="1:3" x14ac:dyDescent="0.25">
      <c r="A17" s="1" t="s">
        <v>21</v>
      </c>
      <c r="B17" s="2">
        <v>0.5</v>
      </c>
      <c r="C17" s="6">
        <f t="shared" si="0"/>
        <v>8.2707513150494585E-3</v>
      </c>
    </row>
    <row r="18" spans="1:3" x14ac:dyDescent="0.25">
      <c r="A18" s="1" t="s">
        <v>22</v>
      </c>
      <c r="B18" s="2">
        <v>1.35</v>
      </c>
      <c r="C18" s="6">
        <f t="shared" si="0"/>
        <v>2.2331028550633538E-2</v>
      </c>
    </row>
    <row r="19" spans="1:3" x14ac:dyDescent="0.25">
      <c r="A19" t="s">
        <v>23</v>
      </c>
      <c r="B19" s="3">
        <v>0.7</v>
      </c>
      <c r="C19" s="6">
        <f t="shared" si="0"/>
        <v>1.157905184106924E-2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 t="shared" ref="C23:C28" si="1">B23/B$64</f>
        <v>4.3007906838257184E-2</v>
      </c>
    </row>
    <row r="24" spans="1:3" x14ac:dyDescent="0.25">
      <c r="A24" t="s">
        <v>4</v>
      </c>
      <c r="B24" s="2">
        <v>1</v>
      </c>
      <c r="C24" s="6">
        <f t="shared" si="1"/>
        <v>1.6541502630098917E-2</v>
      </c>
    </row>
    <row r="25" spans="1:3" x14ac:dyDescent="0.25">
      <c r="A25" t="s">
        <v>3</v>
      </c>
      <c r="B25" s="2">
        <v>16.8</v>
      </c>
      <c r="C25" s="6">
        <f t="shared" si="1"/>
        <v>0.27789724418566181</v>
      </c>
    </row>
    <row r="26" spans="1:3" x14ac:dyDescent="0.25">
      <c r="A26" t="s">
        <v>3</v>
      </c>
      <c r="B26" s="2">
        <v>3</v>
      </c>
      <c r="C26" s="6">
        <f t="shared" si="1"/>
        <v>4.9624507890296751E-2</v>
      </c>
    </row>
    <row r="27" spans="1:3" x14ac:dyDescent="0.25">
      <c r="A27" t="s">
        <v>12</v>
      </c>
      <c r="B27" s="2">
        <v>0.5</v>
      </c>
      <c r="C27" s="6">
        <f t="shared" si="1"/>
        <v>8.2707513150494585E-3</v>
      </c>
    </row>
    <row r="28" spans="1:3" x14ac:dyDescent="0.25">
      <c r="A28" t="s">
        <v>9</v>
      </c>
      <c r="B28" s="3">
        <v>2</v>
      </c>
      <c r="C28" s="6">
        <f t="shared" si="1"/>
        <v>3.3083005260197834E-2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B32/B$64</f>
        <v>1.157905184106924E-2</v>
      </c>
    </row>
    <row r="33" spans="1:3" x14ac:dyDescent="0.25">
      <c r="A33" t="s">
        <v>3</v>
      </c>
      <c r="B33" s="2">
        <v>2.2999999999999998</v>
      </c>
      <c r="C33" s="6">
        <f>B33/B$64</f>
        <v>3.8045456049227502E-2</v>
      </c>
    </row>
    <row r="34" spans="1:3" x14ac:dyDescent="0.25">
      <c r="A34" t="s">
        <v>3</v>
      </c>
      <c r="B34" s="2">
        <v>0.8</v>
      </c>
      <c r="C34" s="6">
        <f>B34/B$64</f>
        <v>1.3233202104079134E-2</v>
      </c>
    </row>
    <row r="35" spans="1:3" x14ac:dyDescent="0.25">
      <c r="A35" t="s">
        <v>5</v>
      </c>
      <c r="B35" s="3">
        <v>0.7</v>
      </c>
      <c r="C35" s="6">
        <f>B35/B$64</f>
        <v>1.157905184106924E-2</v>
      </c>
    </row>
    <row r="36" spans="1:3" x14ac:dyDescent="0.25">
      <c r="B36" s="2">
        <f>SUM(B32:B35)</f>
        <v>4.5</v>
      </c>
      <c r="C36" s="6"/>
    </row>
    <row r="37" spans="1:3" ht="9" customHeight="1" x14ac:dyDescent="0.25">
      <c r="C37" s="6"/>
    </row>
    <row r="38" spans="1:3" x14ac:dyDescent="0.25">
      <c r="A38" s="4" t="s">
        <v>57</v>
      </c>
      <c r="C38" s="6"/>
    </row>
    <row r="39" spans="1:3" x14ac:dyDescent="0.25">
      <c r="A39" t="s">
        <v>0</v>
      </c>
      <c r="B39" s="3">
        <v>0.6</v>
      </c>
      <c r="C39" s="6">
        <f>B39/B$64</f>
        <v>9.9249015780593485E-3</v>
      </c>
    </row>
    <row r="40" spans="1:3" x14ac:dyDescent="0.25">
      <c r="B40" s="2">
        <f>SUM(B39)</f>
        <v>0.6</v>
      </c>
      <c r="C40" s="6"/>
    </row>
    <row r="41" spans="1:3" ht="9" customHeight="1" x14ac:dyDescent="0.25">
      <c r="C41" s="6"/>
    </row>
    <row r="42" spans="1:3" x14ac:dyDescent="0.25">
      <c r="A42" s="4" t="s">
        <v>63</v>
      </c>
      <c r="C42" s="6"/>
    </row>
    <row r="43" spans="1:3" x14ac:dyDescent="0.25">
      <c r="A43" t="s">
        <v>0</v>
      </c>
      <c r="B43" s="2">
        <v>1.8</v>
      </c>
      <c r="C43" s="6">
        <f t="shared" ref="C43:C51" si="2">B43/B$64</f>
        <v>2.9774704734178051E-2</v>
      </c>
    </row>
    <row r="44" spans="1:3" x14ac:dyDescent="0.25">
      <c r="A44" t="s">
        <v>13</v>
      </c>
      <c r="B44" s="2">
        <v>2</v>
      </c>
      <c r="C44" s="6">
        <f t="shared" si="2"/>
        <v>3.3083005260197834E-2</v>
      </c>
    </row>
    <row r="45" spans="1:3" x14ac:dyDescent="0.25">
      <c r="A45" t="s">
        <v>43</v>
      </c>
      <c r="B45" s="2">
        <v>5</v>
      </c>
      <c r="C45" s="6">
        <f t="shared" si="2"/>
        <v>8.2707513150494585E-2</v>
      </c>
    </row>
    <row r="46" spans="1:3" x14ac:dyDescent="0.25">
      <c r="A46" t="s">
        <v>28</v>
      </c>
      <c r="B46" s="2">
        <v>0.7</v>
      </c>
      <c r="C46" s="6">
        <f t="shared" si="2"/>
        <v>1.157905184106924E-2</v>
      </c>
    </row>
    <row r="47" spans="1:3" x14ac:dyDescent="0.25">
      <c r="A47" t="s">
        <v>28</v>
      </c>
      <c r="B47" s="2">
        <v>1</v>
      </c>
      <c r="C47" s="6">
        <f t="shared" si="2"/>
        <v>1.6541502630098917E-2</v>
      </c>
    </row>
    <row r="48" spans="1:3" x14ac:dyDescent="0.25">
      <c r="A48" t="s">
        <v>13</v>
      </c>
      <c r="B48" s="2">
        <v>1</v>
      </c>
      <c r="C48" s="6">
        <f t="shared" si="2"/>
        <v>1.6541502630098917E-2</v>
      </c>
    </row>
    <row r="49" spans="1:7" x14ac:dyDescent="0.25">
      <c r="A49" t="s">
        <v>13</v>
      </c>
      <c r="B49" s="2">
        <v>2</v>
      </c>
      <c r="C49" s="6">
        <f t="shared" si="2"/>
        <v>3.3083005260197834E-2</v>
      </c>
    </row>
    <row r="50" spans="1:7" x14ac:dyDescent="0.25">
      <c r="A50" t="s">
        <v>13</v>
      </c>
      <c r="B50" s="2">
        <v>0.6</v>
      </c>
      <c r="C50" s="6">
        <f t="shared" si="2"/>
        <v>9.9249015780593485E-3</v>
      </c>
    </row>
    <row r="51" spans="1:7" x14ac:dyDescent="0.25">
      <c r="A51" t="s">
        <v>13</v>
      </c>
      <c r="B51" s="3">
        <v>2</v>
      </c>
      <c r="C51" s="6">
        <f t="shared" si="2"/>
        <v>3.3083005260197834E-2</v>
      </c>
    </row>
    <row r="52" spans="1:7" x14ac:dyDescent="0.25">
      <c r="B52" s="2">
        <f>SUM(B43:B51)</f>
        <v>16.100000000000001</v>
      </c>
      <c r="C52" s="6"/>
    </row>
    <row r="53" spans="1:7" ht="9" customHeight="1" x14ac:dyDescent="0.25">
      <c r="C53" s="6"/>
    </row>
    <row r="54" spans="1:7" x14ac:dyDescent="0.25">
      <c r="A54" s="4" t="s">
        <v>30</v>
      </c>
      <c r="C54" s="6"/>
    </row>
    <row r="55" spans="1:7" x14ac:dyDescent="0.25">
      <c r="A55" t="s">
        <v>3</v>
      </c>
      <c r="B55" s="3">
        <v>1</v>
      </c>
      <c r="C55" s="6">
        <f>B55/B$64</f>
        <v>1.6541502630098917E-2</v>
      </c>
    </row>
    <row r="56" spans="1:7" x14ac:dyDescent="0.25">
      <c r="B56" s="2">
        <f>SUM(B55:B55)</f>
        <v>1</v>
      </c>
      <c r="C56" s="6"/>
    </row>
    <row r="57" spans="1:7" ht="9" customHeight="1" x14ac:dyDescent="0.25">
      <c r="C57" s="6"/>
    </row>
    <row r="58" spans="1:7" x14ac:dyDescent="0.25">
      <c r="B58" s="5"/>
      <c r="C58" s="6"/>
      <c r="E58" s="7"/>
      <c r="F58" s="5"/>
      <c r="G58" s="6"/>
    </row>
    <row r="59" spans="1:7" x14ac:dyDescent="0.25">
      <c r="C59" s="6"/>
      <c r="E59" s="7"/>
      <c r="F59" s="5"/>
      <c r="G59" s="6"/>
    </row>
    <row r="60" spans="1:7" ht="9" customHeight="1" x14ac:dyDescent="0.25">
      <c r="C60" s="6"/>
      <c r="E60" s="7"/>
      <c r="F60" s="5"/>
      <c r="G60" s="6"/>
    </row>
    <row r="61" spans="1:7" x14ac:dyDescent="0.25">
      <c r="B61" s="5"/>
      <c r="C61" s="6"/>
    </row>
    <row r="62" spans="1:7" x14ac:dyDescent="0.25">
      <c r="B62" s="5"/>
      <c r="C62" s="6"/>
    </row>
    <row r="63" spans="1:7" x14ac:dyDescent="0.25">
      <c r="B63" s="3"/>
      <c r="C63" s="6"/>
    </row>
    <row r="64" spans="1:7" x14ac:dyDescent="0.25">
      <c r="B64" s="8">
        <f>B20+B29+B36+B40+B52+B56+B59+B62</f>
        <v>60.454000000000008</v>
      </c>
      <c r="C64" s="6">
        <f t="shared" ref="C64" si="3">B64/B$64</f>
        <v>1</v>
      </c>
    </row>
    <row r="65" spans="3:3" x14ac:dyDescent="0.25">
      <c r="C65" s="6"/>
    </row>
    <row r="66" spans="3:3" x14ac:dyDescent="0.25">
      <c r="C66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8"/>
  <sheetViews>
    <sheetView topLeftCell="A25" workbookViewId="0">
      <selection activeCell="C54" sqref="C54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64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B4/B$56</f>
        <v>1.5611827520529557E-3</v>
      </c>
    </row>
    <row r="5" spans="1:3" x14ac:dyDescent="0.25">
      <c r="A5" t="s">
        <v>0</v>
      </c>
      <c r="B5" s="2">
        <v>3.2</v>
      </c>
      <c r="C5" s="6">
        <f t="shared" si="0"/>
        <v>4.9957848065694581E-2</v>
      </c>
    </row>
    <row r="6" spans="1:3" x14ac:dyDescent="0.25">
      <c r="A6" t="s">
        <v>1</v>
      </c>
      <c r="B6" s="2">
        <v>0.2</v>
      </c>
      <c r="C6" s="6">
        <f t="shared" si="0"/>
        <v>3.1223655041059113E-3</v>
      </c>
    </row>
    <row r="7" spans="1:3" x14ac:dyDescent="0.25">
      <c r="A7" t="s">
        <v>17</v>
      </c>
      <c r="B7" s="2">
        <v>0.2</v>
      </c>
      <c r="C7" s="6">
        <f t="shared" si="0"/>
        <v>3.1223655041059113E-3</v>
      </c>
    </row>
    <row r="8" spans="1:3" x14ac:dyDescent="0.25">
      <c r="A8" t="s">
        <v>17</v>
      </c>
      <c r="B8" s="2">
        <v>0.2</v>
      </c>
      <c r="C8" s="6">
        <f t="shared" si="0"/>
        <v>3.1223655041059113E-3</v>
      </c>
    </row>
    <row r="9" spans="1:3" x14ac:dyDescent="0.25">
      <c r="A9" t="s">
        <v>17</v>
      </c>
      <c r="B9" s="2">
        <v>0.6</v>
      </c>
      <c r="C9" s="6">
        <f t="shared" si="0"/>
        <v>9.3670965123177335E-3</v>
      </c>
    </row>
    <row r="10" spans="1:3" x14ac:dyDescent="0.25">
      <c r="A10" s="1" t="s">
        <v>17</v>
      </c>
      <c r="B10" s="2">
        <v>0.9</v>
      </c>
      <c r="C10" s="6">
        <f t="shared" si="0"/>
        <v>1.4050644768476601E-2</v>
      </c>
    </row>
    <row r="11" spans="1:3" x14ac:dyDescent="0.25">
      <c r="A11" s="1" t="s">
        <v>18</v>
      </c>
      <c r="B11" s="2">
        <v>0.23</v>
      </c>
      <c r="C11" s="6">
        <f t="shared" si="0"/>
        <v>3.590720329721798E-3</v>
      </c>
    </row>
    <row r="12" spans="1:3" x14ac:dyDescent="0.25">
      <c r="A12" s="1" t="s">
        <v>1</v>
      </c>
      <c r="B12" s="2">
        <v>0.5</v>
      </c>
      <c r="C12" s="6">
        <f t="shared" si="0"/>
        <v>7.8059137602647785E-3</v>
      </c>
    </row>
    <row r="13" spans="1:3" x14ac:dyDescent="0.25">
      <c r="A13" s="1" t="s">
        <v>19</v>
      </c>
      <c r="B13" s="2">
        <v>0.1</v>
      </c>
      <c r="C13" s="6">
        <f t="shared" si="0"/>
        <v>1.5611827520529557E-3</v>
      </c>
    </row>
    <row r="14" spans="1:3" x14ac:dyDescent="0.25">
      <c r="A14" s="1" t="s">
        <v>17</v>
      </c>
      <c r="B14" s="2">
        <v>1</v>
      </c>
      <c r="C14" s="6">
        <f t="shared" si="0"/>
        <v>1.5611827520529557E-2</v>
      </c>
    </row>
    <row r="15" spans="1:3" x14ac:dyDescent="0.25">
      <c r="A15" s="1" t="s">
        <v>20</v>
      </c>
      <c r="B15" s="2">
        <v>1.5</v>
      </c>
      <c r="C15" s="6">
        <f t="shared" si="0"/>
        <v>2.3417741280794335E-2</v>
      </c>
    </row>
    <row r="16" spans="1:3" x14ac:dyDescent="0.25">
      <c r="A16" s="1" t="s">
        <v>33</v>
      </c>
      <c r="B16" s="8">
        <v>1.0740000000000001</v>
      </c>
      <c r="C16" s="6">
        <f t="shared" si="0"/>
        <v>1.6767102757048746E-2</v>
      </c>
    </row>
    <row r="17" spans="1:3" x14ac:dyDescent="0.25">
      <c r="A17" s="1" t="s">
        <v>21</v>
      </c>
      <c r="B17" s="2">
        <v>0.5</v>
      </c>
      <c r="C17" s="6">
        <f t="shared" si="0"/>
        <v>7.8059137602647785E-3</v>
      </c>
    </row>
    <row r="18" spans="1:3" x14ac:dyDescent="0.25">
      <c r="A18" s="1" t="s">
        <v>22</v>
      </c>
      <c r="B18" s="2">
        <v>1.35</v>
      </c>
      <c r="C18" s="6">
        <f t="shared" si="0"/>
        <v>2.1075967152714901E-2</v>
      </c>
    </row>
    <row r="19" spans="1:3" x14ac:dyDescent="0.25">
      <c r="A19" t="s">
        <v>23</v>
      </c>
      <c r="B19" s="3">
        <v>0.7</v>
      </c>
      <c r="C19" s="6">
        <f t="shared" si="0"/>
        <v>1.0928279264370689E-2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65</v>
      </c>
      <c r="C22" s="6"/>
    </row>
    <row r="23" spans="1:3" x14ac:dyDescent="0.25">
      <c r="A23" t="s">
        <v>0</v>
      </c>
      <c r="B23" s="2">
        <v>3.9</v>
      </c>
      <c r="C23" s="6">
        <f t="shared" ref="C23:C29" si="1">B23/B$56</f>
        <v>6.0886127330065265E-2</v>
      </c>
    </row>
    <row r="24" spans="1:3" x14ac:dyDescent="0.25">
      <c r="A24" t="s">
        <v>3</v>
      </c>
      <c r="B24" s="2">
        <v>19.7</v>
      </c>
      <c r="C24" s="6">
        <f t="shared" si="1"/>
        <v>0.30755300215443226</v>
      </c>
    </row>
    <row r="25" spans="1:3" x14ac:dyDescent="0.25">
      <c r="A25" t="s">
        <v>3</v>
      </c>
      <c r="B25" s="2">
        <v>3</v>
      </c>
      <c r="C25" s="6">
        <f t="shared" si="1"/>
        <v>4.6835482561588669E-2</v>
      </c>
    </row>
    <row r="26" spans="1:3" x14ac:dyDescent="0.25">
      <c r="A26" t="s">
        <v>3</v>
      </c>
      <c r="B26" s="2">
        <v>5.5</v>
      </c>
      <c r="C26" s="6">
        <f t="shared" si="1"/>
        <v>8.5865051362912559E-2</v>
      </c>
    </row>
    <row r="27" spans="1:3" x14ac:dyDescent="0.25">
      <c r="A27" t="s">
        <v>3</v>
      </c>
      <c r="B27" s="2">
        <v>5.5</v>
      </c>
      <c r="C27" s="6">
        <f t="shared" si="1"/>
        <v>8.5865051362912559E-2</v>
      </c>
    </row>
    <row r="28" spans="1:3" x14ac:dyDescent="0.25">
      <c r="A28" t="s">
        <v>5</v>
      </c>
      <c r="B28" s="2">
        <v>1.3</v>
      </c>
      <c r="C28" s="6">
        <f t="shared" si="1"/>
        <v>2.0295375776688423E-2</v>
      </c>
    </row>
    <row r="29" spans="1:3" x14ac:dyDescent="0.25">
      <c r="A29" t="s">
        <v>4</v>
      </c>
      <c r="B29" s="3">
        <v>2.9</v>
      </c>
      <c r="C29" s="6">
        <f t="shared" si="1"/>
        <v>4.5274299809535713E-2</v>
      </c>
    </row>
    <row r="30" spans="1:3" x14ac:dyDescent="0.25">
      <c r="B30" s="2">
        <f>SUM(B23:B29)</f>
        <v>41.79999999999999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B33/B$56</f>
        <v>1.0928279264370689E-2</v>
      </c>
    </row>
    <row r="34" spans="1:3" x14ac:dyDescent="0.25">
      <c r="A34" t="s">
        <v>3</v>
      </c>
      <c r="B34" s="2">
        <v>2.2999999999999998</v>
      </c>
      <c r="C34" s="6">
        <f>B34/B$56</f>
        <v>3.5907203297217978E-2</v>
      </c>
    </row>
    <row r="35" spans="1:3" x14ac:dyDescent="0.25">
      <c r="A35" t="s">
        <v>3</v>
      </c>
      <c r="B35" s="2">
        <v>0.8</v>
      </c>
      <c r="C35" s="6">
        <f>B35/B$56</f>
        <v>1.2489462016423645E-2</v>
      </c>
    </row>
    <row r="36" spans="1:3" x14ac:dyDescent="0.25">
      <c r="A36" t="s">
        <v>5</v>
      </c>
      <c r="B36" s="3">
        <v>0.7</v>
      </c>
      <c r="C36" s="6">
        <f>B36/B$56</f>
        <v>1.0928279264370689E-2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66</v>
      </c>
      <c r="C39" s="6"/>
    </row>
    <row r="40" spans="1:3" x14ac:dyDescent="0.25">
      <c r="A40" t="s">
        <v>0</v>
      </c>
      <c r="B40" s="3">
        <v>1</v>
      </c>
      <c r="C40" s="6">
        <f>B40/B$56</f>
        <v>1.5611827520529557E-2</v>
      </c>
    </row>
    <row r="41" spans="1:3" x14ac:dyDescent="0.25">
      <c r="B41" s="2">
        <f>SUM(B40)</f>
        <v>1</v>
      </c>
      <c r="C41" s="6"/>
    </row>
    <row r="42" spans="1:3" x14ac:dyDescent="0.25">
      <c r="C42" s="6"/>
    </row>
    <row r="43" spans="1:3" x14ac:dyDescent="0.25">
      <c r="A43" t="s">
        <v>67</v>
      </c>
      <c r="C43" s="6"/>
    </row>
    <row r="44" spans="1:3" x14ac:dyDescent="0.25">
      <c r="A44" t="s">
        <v>7</v>
      </c>
      <c r="B44" s="2">
        <v>1.8</v>
      </c>
      <c r="C44" s="6">
        <f>B44/B$56</f>
        <v>2.8101289536953202E-2</v>
      </c>
    </row>
    <row r="45" spans="1:3" x14ac:dyDescent="0.25">
      <c r="A45" t="s">
        <v>58</v>
      </c>
      <c r="B45" s="2">
        <v>0.6</v>
      </c>
      <c r="C45" s="6">
        <f>B45/B$56</f>
        <v>9.3670965123177335E-3</v>
      </c>
    </row>
    <row r="46" spans="1:3" x14ac:dyDescent="0.25">
      <c r="A46" t="s">
        <v>11</v>
      </c>
      <c r="B46" s="3">
        <v>1</v>
      </c>
      <c r="C46" s="6">
        <f>B46/B$56</f>
        <v>1.5611827520529557E-2</v>
      </c>
    </row>
    <row r="47" spans="1:3" x14ac:dyDescent="0.25">
      <c r="B47" s="2">
        <f>SUM(B44:B46)</f>
        <v>3.4</v>
      </c>
      <c r="C47" s="6"/>
    </row>
    <row r="48" spans="1:3" ht="9" customHeight="1" x14ac:dyDescent="0.25">
      <c r="C48" s="6"/>
    </row>
    <row r="49" spans="1:3" x14ac:dyDescent="0.25">
      <c r="A49" s="4" t="s">
        <v>30</v>
      </c>
      <c r="C49" s="6"/>
    </row>
    <row r="50" spans="1:3" x14ac:dyDescent="0.25">
      <c r="A50" t="s">
        <v>3</v>
      </c>
      <c r="B50" s="3">
        <v>1</v>
      </c>
      <c r="C50" s="6">
        <f>B50/B$56</f>
        <v>1.5611827520529557E-2</v>
      </c>
    </row>
    <row r="51" spans="1:3" x14ac:dyDescent="0.25">
      <c r="B51" s="2">
        <f>SUM(B50:B50)</f>
        <v>1</v>
      </c>
      <c r="C51" s="6"/>
    </row>
    <row r="52" spans="1:3" ht="9" customHeight="1" x14ac:dyDescent="0.25">
      <c r="C52" s="6"/>
    </row>
    <row r="53" spans="1:3" x14ac:dyDescent="0.25">
      <c r="B53" s="5"/>
      <c r="C53" s="6"/>
    </row>
    <row r="54" spans="1:3" x14ac:dyDescent="0.25">
      <c r="C54" s="6"/>
    </row>
    <row r="55" spans="1:3" x14ac:dyDescent="0.25">
      <c r="B55" s="3"/>
      <c r="C55" s="6"/>
    </row>
    <row r="56" spans="1:3" x14ac:dyDescent="0.25">
      <c r="B56" s="8">
        <f>+B20+B30+B37+B41+B47+B51</f>
        <v>64.053999999999988</v>
      </c>
      <c r="C56" s="6">
        <f t="shared" ref="C56" si="2">B56/B$56</f>
        <v>1</v>
      </c>
    </row>
    <row r="57" spans="1:3" x14ac:dyDescent="0.25">
      <c r="C57" s="6"/>
    </row>
    <row r="58" spans="1:3" x14ac:dyDescent="0.25">
      <c r="C58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6"/>
  <sheetViews>
    <sheetView topLeftCell="A37" workbookViewId="0">
      <selection activeCell="E57" sqref="E57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68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B4/B$64</f>
        <v>1.2839607621591086E-3</v>
      </c>
    </row>
    <row r="5" spans="1:3" x14ac:dyDescent="0.25">
      <c r="A5" t="s">
        <v>0</v>
      </c>
      <c r="B5" s="2">
        <v>3.2</v>
      </c>
      <c r="C5" s="6">
        <f t="shared" si="0"/>
        <v>4.1086744389091476E-2</v>
      </c>
    </row>
    <row r="6" spans="1:3" x14ac:dyDescent="0.25">
      <c r="A6" t="s">
        <v>1</v>
      </c>
      <c r="B6" s="2">
        <v>0.2</v>
      </c>
      <c r="C6" s="6">
        <f t="shared" si="0"/>
        <v>2.5679215243182172E-3</v>
      </c>
    </row>
    <row r="7" spans="1:3" x14ac:dyDescent="0.25">
      <c r="A7" t="s">
        <v>17</v>
      </c>
      <c r="B7" s="2">
        <v>0.2</v>
      </c>
      <c r="C7" s="6">
        <f t="shared" si="0"/>
        <v>2.5679215243182172E-3</v>
      </c>
    </row>
    <row r="8" spans="1:3" x14ac:dyDescent="0.25">
      <c r="A8" t="s">
        <v>17</v>
      </c>
      <c r="B8" s="2">
        <v>0.2</v>
      </c>
      <c r="C8" s="6">
        <f t="shared" si="0"/>
        <v>2.5679215243182172E-3</v>
      </c>
    </row>
    <row r="9" spans="1:3" x14ac:dyDescent="0.25">
      <c r="A9" t="s">
        <v>17</v>
      </c>
      <c r="B9" s="2">
        <v>0.6</v>
      </c>
      <c r="C9" s="6">
        <f t="shared" si="0"/>
        <v>7.7037645729546517E-3</v>
      </c>
    </row>
    <row r="10" spans="1:3" x14ac:dyDescent="0.25">
      <c r="A10" s="1" t="s">
        <v>17</v>
      </c>
      <c r="B10" s="2">
        <v>0.9</v>
      </c>
      <c r="C10" s="6">
        <f t="shared" si="0"/>
        <v>1.1555646859431978E-2</v>
      </c>
    </row>
    <row r="11" spans="1:3" x14ac:dyDescent="0.25">
      <c r="A11" s="1" t="s">
        <v>69</v>
      </c>
      <c r="B11" s="2">
        <v>0.23</v>
      </c>
      <c r="C11" s="6">
        <f t="shared" si="0"/>
        <v>2.9531097529659502E-3</v>
      </c>
    </row>
    <row r="12" spans="1:3" x14ac:dyDescent="0.25">
      <c r="A12" s="1" t="s">
        <v>1</v>
      </c>
      <c r="B12" s="2">
        <v>0.5</v>
      </c>
      <c r="C12" s="6">
        <f t="shared" si="0"/>
        <v>6.4198038107955435E-3</v>
      </c>
    </row>
    <row r="13" spans="1:3" x14ac:dyDescent="0.25">
      <c r="A13" s="1" t="s">
        <v>19</v>
      </c>
      <c r="B13" s="2">
        <v>0.1</v>
      </c>
      <c r="C13" s="6">
        <f t="shared" si="0"/>
        <v>1.2839607621591086E-3</v>
      </c>
    </row>
    <row r="14" spans="1:3" x14ac:dyDescent="0.25">
      <c r="A14" s="1" t="s">
        <v>17</v>
      </c>
      <c r="B14" s="2">
        <v>1</v>
      </c>
      <c r="C14" s="6">
        <f t="shared" si="0"/>
        <v>1.2839607621591087E-2</v>
      </c>
    </row>
    <row r="15" spans="1:3" x14ac:dyDescent="0.25">
      <c r="A15" s="1" t="s">
        <v>20</v>
      </c>
      <c r="B15" s="2">
        <v>1.5</v>
      </c>
      <c r="C15" s="6">
        <f t="shared" si="0"/>
        <v>1.9259411432386631E-2</v>
      </c>
    </row>
    <row r="16" spans="1:3" x14ac:dyDescent="0.25">
      <c r="A16" s="1" t="s">
        <v>33</v>
      </c>
      <c r="B16" s="8">
        <v>1.0740000000000001</v>
      </c>
      <c r="C16" s="6">
        <f t="shared" si="0"/>
        <v>1.3789738585588828E-2</v>
      </c>
    </row>
    <row r="17" spans="1:3" x14ac:dyDescent="0.25">
      <c r="A17" s="1" t="s">
        <v>21</v>
      </c>
      <c r="B17" s="2">
        <v>0.5</v>
      </c>
      <c r="C17" s="6">
        <f t="shared" si="0"/>
        <v>6.4198038107955435E-3</v>
      </c>
    </row>
    <row r="18" spans="1:3" x14ac:dyDescent="0.25">
      <c r="A18" s="1" t="s">
        <v>22</v>
      </c>
      <c r="B18" s="2">
        <v>1.35</v>
      </c>
      <c r="C18" s="6">
        <f t="shared" si="0"/>
        <v>1.733347028914797E-2</v>
      </c>
    </row>
    <row r="19" spans="1:3" x14ac:dyDescent="0.25">
      <c r="A19" t="s">
        <v>23</v>
      </c>
      <c r="B19" s="3">
        <v>0.7</v>
      </c>
      <c r="C19" s="6">
        <f t="shared" si="0"/>
        <v>8.9877253351137599E-3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70</v>
      </c>
      <c r="C22" s="6"/>
    </row>
    <row r="23" spans="1:3" x14ac:dyDescent="0.25">
      <c r="A23" t="s">
        <v>0</v>
      </c>
      <c r="B23" s="2">
        <v>3.9</v>
      </c>
      <c r="C23" s="6">
        <f t="shared" ref="C23:C29" si="1">B23/B$64</f>
        <v>5.0074469724205234E-2</v>
      </c>
    </row>
    <row r="24" spans="1:3" x14ac:dyDescent="0.25">
      <c r="A24" t="s">
        <v>3</v>
      </c>
      <c r="B24" s="2">
        <v>19.7</v>
      </c>
      <c r="C24" s="6">
        <f t="shared" si="1"/>
        <v>0.25294027014534437</v>
      </c>
    </row>
    <row r="25" spans="1:3" x14ac:dyDescent="0.25">
      <c r="A25" t="s">
        <v>3</v>
      </c>
      <c r="B25" s="2">
        <v>3</v>
      </c>
      <c r="C25" s="6">
        <f t="shared" si="1"/>
        <v>3.8518822864773261E-2</v>
      </c>
    </row>
    <row r="26" spans="1:3" x14ac:dyDescent="0.25">
      <c r="A26" t="s">
        <v>3</v>
      </c>
      <c r="B26" s="2">
        <v>5.5</v>
      </c>
      <c r="C26" s="6">
        <f t="shared" si="1"/>
        <v>7.0617841918750979E-2</v>
      </c>
    </row>
    <row r="27" spans="1:3" x14ac:dyDescent="0.25">
      <c r="A27" t="s">
        <v>3</v>
      </c>
      <c r="B27" s="2">
        <v>5.5</v>
      </c>
      <c r="C27" s="6">
        <f t="shared" si="1"/>
        <v>7.0617841918750979E-2</v>
      </c>
    </row>
    <row r="28" spans="1:3" x14ac:dyDescent="0.25">
      <c r="A28" t="s">
        <v>5</v>
      </c>
      <c r="B28" s="2">
        <v>1.3</v>
      </c>
      <c r="C28" s="6">
        <f t="shared" si="1"/>
        <v>1.6691489908068412E-2</v>
      </c>
    </row>
    <row r="29" spans="1:3" x14ac:dyDescent="0.25">
      <c r="A29" t="s">
        <v>4</v>
      </c>
      <c r="B29" s="3">
        <v>2.9</v>
      </c>
      <c r="C29" s="6">
        <f t="shared" si="1"/>
        <v>3.7234862102614147E-2</v>
      </c>
    </row>
    <row r="30" spans="1:3" x14ac:dyDescent="0.25">
      <c r="B30" s="2">
        <f>SUM(B23:B29)</f>
        <v>41.79999999999999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B33/B$64</f>
        <v>8.9877253351137599E-3</v>
      </c>
    </row>
    <row r="34" spans="1:3" x14ac:dyDescent="0.25">
      <c r="A34" t="s">
        <v>3</v>
      </c>
      <c r="B34" s="2">
        <v>2.2999999999999998</v>
      </c>
      <c r="C34" s="6">
        <f>B34/B$64</f>
        <v>2.9531097529659496E-2</v>
      </c>
    </row>
    <row r="35" spans="1:3" x14ac:dyDescent="0.25">
      <c r="A35" t="s">
        <v>3</v>
      </c>
      <c r="B35" s="2">
        <v>0.8</v>
      </c>
      <c r="C35" s="6">
        <f>B35/B$64</f>
        <v>1.0271686097272869E-2</v>
      </c>
    </row>
    <row r="36" spans="1:3" x14ac:dyDescent="0.25">
      <c r="A36" t="s">
        <v>5</v>
      </c>
      <c r="B36" s="3">
        <v>0.7</v>
      </c>
      <c r="C36" s="6">
        <f>B36/B$64</f>
        <v>8.9877253351137599E-3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66</v>
      </c>
      <c r="C39" s="6"/>
    </row>
    <row r="40" spans="1:3" x14ac:dyDescent="0.25">
      <c r="A40" t="s">
        <v>0</v>
      </c>
      <c r="B40" s="3">
        <v>1</v>
      </c>
      <c r="C40" s="6">
        <f>B40/B$64</f>
        <v>1.2839607621591087E-2</v>
      </c>
    </row>
    <row r="41" spans="1:3" x14ac:dyDescent="0.25">
      <c r="B41" s="5">
        <f>SUM(B40)</f>
        <v>1</v>
      </c>
      <c r="C41" s="6"/>
    </row>
    <row r="42" spans="1:3" x14ac:dyDescent="0.25">
      <c r="A42" s="4" t="s">
        <v>71</v>
      </c>
      <c r="B42" s="5"/>
      <c r="C42" s="6"/>
    </row>
    <row r="43" spans="1:3" x14ac:dyDescent="0.25">
      <c r="A43" t="s">
        <v>0</v>
      </c>
      <c r="B43" s="2">
        <v>1.8</v>
      </c>
      <c r="C43" s="6">
        <f t="shared" ref="C43:C51" si="2">B43/B$64</f>
        <v>2.3111293718863956E-2</v>
      </c>
    </row>
    <row r="44" spans="1:3" x14ac:dyDescent="0.25">
      <c r="A44" t="s">
        <v>13</v>
      </c>
      <c r="B44" s="5">
        <v>2</v>
      </c>
      <c r="C44" s="6">
        <f t="shared" si="2"/>
        <v>2.5679215243182174E-2</v>
      </c>
    </row>
    <row r="45" spans="1:3" x14ac:dyDescent="0.25">
      <c r="A45" t="s">
        <v>43</v>
      </c>
      <c r="B45" s="5">
        <v>5.5</v>
      </c>
      <c r="C45" s="6">
        <f t="shared" si="2"/>
        <v>7.0617841918750979E-2</v>
      </c>
    </row>
    <row r="46" spans="1:3" x14ac:dyDescent="0.25">
      <c r="A46" t="s">
        <v>28</v>
      </c>
      <c r="B46" s="5">
        <v>0.5</v>
      </c>
      <c r="C46" s="6">
        <f t="shared" si="2"/>
        <v>6.4198038107955435E-3</v>
      </c>
    </row>
    <row r="47" spans="1:3" x14ac:dyDescent="0.25">
      <c r="A47" t="s">
        <v>43</v>
      </c>
      <c r="B47" s="5">
        <v>2</v>
      </c>
      <c r="C47" s="6">
        <f t="shared" si="2"/>
        <v>2.5679215243182174E-2</v>
      </c>
    </row>
    <row r="48" spans="1:3" x14ac:dyDescent="0.25">
      <c r="A48" t="s">
        <v>3</v>
      </c>
      <c r="B48" s="5">
        <v>1</v>
      </c>
      <c r="C48" s="6">
        <f t="shared" si="2"/>
        <v>1.2839607621591087E-2</v>
      </c>
    </row>
    <row r="49" spans="1:3" x14ac:dyDescent="0.25">
      <c r="A49" t="s">
        <v>58</v>
      </c>
      <c r="B49" s="5">
        <v>0.8</v>
      </c>
      <c r="C49" s="6">
        <f t="shared" si="2"/>
        <v>1.0271686097272869E-2</v>
      </c>
    </row>
    <row r="50" spans="1:3" x14ac:dyDescent="0.25">
      <c r="A50" t="s">
        <v>11</v>
      </c>
      <c r="B50" s="5">
        <v>1</v>
      </c>
      <c r="C50" s="6">
        <f t="shared" si="2"/>
        <v>1.2839607621591087E-2</v>
      </c>
    </row>
    <row r="51" spans="1:3" x14ac:dyDescent="0.25">
      <c r="A51" t="s">
        <v>13</v>
      </c>
      <c r="B51" s="3">
        <v>2.63</v>
      </c>
      <c r="C51" s="6">
        <f t="shared" si="2"/>
        <v>3.3768168044784559E-2</v>
      </c>
    </row>
    <row r="52" spans="1:3" x14ac:dyDescent="0.25">
      <c r="B52" s="2">
        <f>SUM(B43:B51)</f>
        <v>17.23</v>
      </c>
      <c r="C52" s="6"/>
    </row>
    <row r="53" spans="1:3" ht="9" customHeight="1" x14ac:dyDescent="0.25">
      <c r="C53" s="6"/>
    </row>
    <row r="54" spans="1:3" x14ac:dyDescent="0.25">
      <c r="A54" s="4" t="s">
        <v>30</v>
      </c>
      <c r="C54" s="6"/>
    </row>
    <row r="55" spans="1:3" x14ac:dyDescent="0.25">
      <c r="A55" t="s">
        <v>3</v>
      </c>
      <c r="B55" s="3">
        <v>1</v>
      </c>
      <c r="C55" s="6">
        <f>B55/B$64</f>
        <v>1.2839607621591087E-2</v>
      </c>
    </row>
    <row r="56" spans="1:3" x14ac:dyDescent="0.25">
      <c r="B56" s="2">
        <f>SUM(B55:B55)</f>
        <v>1</v>
      </c>
      <c r="C56" s="6"/>
    </row>
    <row r="57" spans="1:3" ht="9" customHeight="1" x14ac:dyDescent="0.25">
      <c r="C57" s="6"/>
    </row>
    <row r="58" spans="1:3" x14ac:dyDescent="0.25">
      <c r="B58" s="5"/>
      <c r="C58" s="6"/>
    </row>
    <row r="59" spans="1:3" x14ac:dyDescent="0.25">
      <c r="C59" s="6"/>
    </row>
    <row r="60" spans="1:3" ht="9" customHeight="1" x14ac:dyDescent="0.25">
      <c r="B60" s="5"/>
      <c r="C60" s="6"/>
    </row>
    <row r="61" spans="1:3" x14ac:dyDescent="0.25">
      <c r="B61" s="5"/>
      <c r="C61" s="6"/>
    </row>
    <row r="62" spans="1:3" x14ac:dyDescent="0.25">
      <c r="C62" s="6"/>
    </row>
    <row r="63" spans="1:3" x14ac:dyDescent="0.25">
      <c r="B63" s="3"/>
      <c r="C63" s="6"/>
    </row>
    <row r="64" spans="1:3" x14ac:dyDescent="0.25">
      <c r="B64" s="8">
        <f>B20+B30+B37+B41+B52+B55</f>
        <v>77.883999999999986</v>
      </c>
      <c r="C64" s="6">
        <f t="shared" ref="C64" si="3">B64/B$64</f>
        <v>1</v>
      </c>
    </row>
    <row r="65" spans="3:3" x14ac:dyDescent="0.25">
      <c r="C65" s="6"/>
    </row>
    <row r="66" spans="3:3" x14ac:dyDescent="0.25">
      <c r="C66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64"/>
  <sheetViews>
    <sheetView topLeftCell="A37" workbookViewId="0">
      <selection activeCell="C60" sqref="C60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72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B4/B$62</f>
        <v>1.8763838330768943E-3</v>
      </c>
    </row>
    <row r="5" spans="1:3" x14ac:dyDescent="0.25">
      <c r="A5" t="s">
        <v>0</v>
      </c>
      <c r="B5" s="2">
        <v>3.2</v>
      </c>
      <c r="C5" s="6">
        <f t="shared" si="0"/>
        <v>6.0044282658460617E-2</v>
      </c>
    </row>
    <row r="6" spans="1:3" x14ac:dyDescent="0.25">
      <c r="A6" t="s">
        <v>1</v>
      </c>
      <c r="B6" s="2">
        <v>0.2</v>
      </c>
      <c r="C6" s="6">
        <f t="shared" si="0"/>
        <v>3.7527676661537885E-3</v>
      </c>
    </row>
    <row r="7" spans="1:3" x14ac:dyDescent="0.25">
      <c r="A7" t="s">
        <v>17</v>
      </c>
      <c r="B7" s="2">
        <v>0.2</v>
      </c>
      <c r="C7" s="6">
        <f t="shared" si="0"/>
        <v>3.7527676661537885E-3</v>
      </c>
    </row>
    <row r="8" spans="1:3" x14ac:dyDescent="0.25">
      <c r="A8" t="s">
        <v>17</v>
      </c>
      <c r="B8" s="2">
        <v>0.2</v>
      </c>
      <c r="C8" s="6">
        <f t="shared" si="0"/>
        <v>3.7527676661537885E-3</v>
      </c>
    </row>
    <row r="9" spans="1:3" x14ac:dyDescent="0.25">
      <c r="A9" t="s">
        <v>17</v>
      </c>
      <c r="B9" s="2">
        <v>0.6</v>
      </c>
      <c r="C9" s="6">
        <f t="shared" si="0"/>
        <v>1.1258302998461363E-2</v>
      </c>
    </row>
    <row r="10" spans="1:3" x14ac:dyDescent="0.25">
      <c r="A10" s="1" t="s">
        <v>17</v>
      </c>
      <c r="B10" s="2">
        <v>0.9</v>
      </c>
      <c r="C10" s="6">
        <f t="shared" si="0"/>
        <v>1.6887454497692047E-2</v>
      </c>
    </row>
    <row r="11" spans="1:3" x14ac:dyDescent="0.25">
      <c r="A11" s="1" t="s">
        <v>18</v>
      </c>
      <c r="B11" s="2">
        <v>0.23</v>
      </c>
      <c r="C11" s="6">
        <f t="shared" si="0"/>
        <v>4.3156828160768566E-3</v>
      </c>
    </row>
    <row r="12" spans="1:3" x14ac:dyDescent="0.25">
      <c r="A12" s="1" t="s">
        <v>1</v>
      </c>
      <c r="B12" s="2">
        <v>0.5</v>
      </c>
      <c r="C12" s="6">
        <f t="shared" si="0"/>
        <v>9.3819191653844707E-3</v>
      </c>
    </row>
    <row r="13" spans="1:3" x14ac:dyDescent="0.25">
      <c r="A13" s="1" t="s">
        <v>19</v>
      </c>
      <c r="B13" s="2">
        <v>0.1</v>
      </c>
      <c r="C13" s="6">
        <f t="shared" si="0"/>
        <v>1.8763838330768943E-3</v>
      </c>
    </row>
    <row r="14" spans="1:3" x14ac:dyDescent="0.25">
      <c r="A14" s="1" t="s">
        <v>17</v>
      </c>
      <c r="B14" s="2">
        <v>1</v>
      </c>
      <c r="C14" s="6">
        <f t="shared" si="0"/>
        <v>1.8763838330768941E-2</v>
      </c>
    </row>
    <row r="15" spans="1:3" x14ac:dyDescent="0.25">
      <c r="A15" s="1" t="s">
        <v>20</v>
      </c>
      <c r="B15" s="2">
        <v>1.5</v>
      </c>
      <c r="C15" s="6">
        <f t="shared" si="0"/>
        <v>2.814575749615341E-2</v>
      </c>
    </row>
    <row r="16" spans="1:3" x14ac:dyDescent="0.25">
      <c r="A16" s="1" t="s">
        <v>33</v>
      </c>
      <c r="B16" s="8">
        <v>1.0740000000000001</v>
      </c>
      <c r="C16" s="6">
        <f t="shared" si="0"/>
        <v>2.0152362367245845E-2</v>
      </c>
    </row>
    <row r="17" spans="1:3" x14ac:dyDescent="0.25">
      <c r="A17" s="1" t="s">
        <v>21</v>
      </c>
      <c r="B17" s="2">
        <v>0.5</v>
      </c>
      <c r="C17" s="6">
        <f t="shared" si="0"/>
        <v>9.3819191653844707E-3</v>
      </c>
    </row>
    <row r="18" spans="1:3" x14ac:dyDescent="0.25">
      <c r="A18" s="1" t="s">
        <v>22</v>
      </c>
      <c r="B18" s="2">
        <v>1.35</v>
      </c>
      <c r="C18" s="6">
        <f t="shared" si="0"/>
        <v>2.5331181746538072E-2</v>
      </c>
    </row>
    <row r="19" spans="1:3" x14ac:dyDescent="0.25">
      <c r="A19" t="s">
        <v>23</v>
      </c>
      <c r="B19" s="3">
        <v>0.7</v>
      </c>
      <c r="C19" s="6">
        <f t="shared" si="0"/>
        <v>1.3134686831538258E-2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 t="shared" ref="C23:C28" si="1">B23/B$62</f>
        <v>4.878597965999925E-2</v>
      </c>
    </row>
    <row r="24" spans="1:3" x14ac:dyDescent="0.25">
      <c r="A24" t="s">
        <v>4</v>
      </c>
      <c r="B24" s="2">
        <v>1</v>
      </c>
      <c r="C24" s="6">
        <f t="shared" si="1"/>
        <v>1.8763838330768941E-2</v>
      </c>
    </row>
    <row r="25" spans="1:3" x14ac:dyDescent="0.25">
      <c r="A25" t="s">
        <v>3</v>
      </c>
      <c r="B25" s="2">
        <v>16.8</v>
      </c>
      <c r="C25" s="6">
        <f t="shared" si="1"/>
        <v>0.31523248395691822</v>
      </c>
    </row>
    <row r="26" spans="1:3" x14ac:dyDescent="0.25">
      <c r="A26" t="s">
        <v>3</v>
      </c>
      <c r="B26" s="2">
        <v>3</v>
      </c>
      <c r="C26" s="6">
        <f t="shared" si="1"/>
        <v>5.6291514992306821E-2</v>
      </c>
    </row>
    <row r="27" spans="1:3" x14ac:dyDescent="0.25">
      <c r="A27" t="s">
        <v>12</v>
      </c>
      <c r="B27" s="2">
        <v>0.5</v>
      </c>
      <c r="C27" s="6">
        <f t="shared" si="1"/>
        <v>9.3819191653844707E-3</v>
      </c>
    </row>
    <row r="28" spans="1:3" x14ac:dyDescent="0.25">
      <c r="A28" t="s">
        <v>9</v>
      </c>
      <c r="B28" s="3">
        <v>2</v>
      </c>
      <c r="C28" s="6">
        <f t="shared" si="1"/>
        <v>3.7527676661537883E-2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B32/B$62</f>
        <v>1.3134686831538258E-2</v>
      </c>
    </row>
    <row r="33" spans="1:3" x14ac:dyDescent="0.25">
      <c r="A33" t="s">
        <v>3</v>
      </c>
      <c r="B33" s="2">
        <v>2.2999999999999998</v>
      </c>
      <c r="C33" s="6">
        <f>B33/B$62</f>
        <v>4.3156828160768559E-2</v>
      </c>
    </row>
    <row r="34" spans="1:3" x14ac:dyDescent="0.25">
      <c r="A34" t="s">
        <v>3</v>
      </c>
      <c r="B34" s="2">
        <v>0.8</v>
      </c>
      <c r="C34" s="6">
        <f>B34/B$62</f>
        <v>1.5011070664615154E-2</v>
      </c>
    </row>
    <row r="35" spans="1:3" x14ac:dyDescent="0.25">
      <c r="A35" t="s">
        <v>5</v>
      </c>
      <c r="B35" s="3">
        <v>0.7</v>
      </c>
      <c r="C35" s="6">
        <f>B35/B$62</f>
        <v>1.3134686831538258E-2</v>
      </c>
    </row>
    <row r="36" spans="1:3" x14ac:dyDescent="0.25">
      <c r="B36" s="2">
        <f>SUM(B32:B35)</f>
        <v>4.5</v>
      </c>
      <c r="C36" s="6"/>
    </row>
    <row r="37" spans="1:3" ht="9" customHeight="1" x14ac:dyDescent="0.25">
      <c r="C37" s="6"/>
    </row>
    <row r="38" spans="1:3" x14ac:dyDescent="0.25">
      <c r="A38" s="4" t="s">
        <v>73</v>
      </c>
      <c r="C38" s="6"/>
    </row>
    <row r="39" spans="1:3" x14ac:dyDescent="0.25">
      <c r="A39" t="s">
        <v>0</v>
      </c>
      <c r="B39" s="3">
        <v>0.9</v>
      </c>
      <c r="C39" s="6">
        <f>B39/B$62</f>
        <v>1.6887454497692047E-2</v>
      </c>
    </row>
    <row r="40" spans="1:3" x14ac:dyDescent="0.25">
      <c r="B40" s="5">
        <f>SUM(B39)</f>
        <v>0.9</v>
      </c>
      <c r="C40" s="6"/>
    </row>
    <row r="41" spans="1:3" x14ac:dyDescent="0.25">
      <c r="B41"/>
    </row>
    <row r="42" spans="1:3" x14ac:dyDescent="0.25">
      <c r="A42" s="4" t="s">
        <v>74</v>
      </c>
      <c r="B42" s="5"/>
      <c r="C42" s="6"/>
    </row>
    <row r="43" spans="1:3" x14ac:dyDescent="0.25">
      <c r="A43" t="s">
        <v>75</v>
      </c>
      <c r="B43" s="2">
        <v>0.5</v>
      </c>
      <c r="C43" s="6">
        <f>B43/B$62</f>
        <v>9.3819191653844707E-3</v>
      </c>
    </row>
    <row r="44" spans="1:3" x14ac:dyDescent="0.25">
      <c r="A44" t="s">
        <v>7</v>
      </c>
      <c r="B44" s="5">
        <v>1.4</v>
      </c>
      <c r="C44" s="6">
        <f>B44/B$62</f>
        <v>2.6269373663076516E-2</v>
      </c>
    </row>
    <row r="45" spans="1:3" x14ac:dyDescent="0.25">
      <c r="A45" t="s">
        <v>28</v>
      </c>
      <c r="B45" s="5">
        <v>0.4</v>
      </c>
      <c r="C45" s="6">
        <f>B45/B$62</f>
        <v>7.5055353323075771E-3</v>
      </c>
    </row>
    <row r="46" spans="1:3" x14ac:dyDescent="0.25">
      <c r="A46" t="s">
        <v>13</v>
      </c>
      <c r="B46" s="5">
        <v>0.5</v>
      </c>
      <c r="C46" s="6">
        <f t="shared" ref="C46:C48" si="2">B46/B$62</f>
        <v>9.3819191653844707E-3</v>
      </c>
    </row>
    <row r="47" spans="1:3" x14ac:dyDescent="0.25">
      <c r="A47" t="s">
        <v>28</v>
      </c>
      <c r="B47" s="5">
        <v>0.1</v>
      </c>
      <c r="C47" s="6">
        <f t="shared" si="2"/>
        <v>1.8763838330768943E-3</v>
      </c>
    </row>
    <row r="48" spans="1:3" x14ac:dyDescent="0.25">
      <c r="A48" t="s">
        <v>7</v>
      </c>
      <c r="B48" s="5">
        <v>2.8</v>
      </c>
      <c r="C48" s="6">
        <f t="shared" si="2"/>
        <v>5.2538747326153032E-2</v>
      </c>
    </row>
    <row r="49" spans="1:3" x14ac:dyDescent="0.25">
      <c r="A49" t="s">
        <v>13</v>
      </c>
      <c r="B49" s="3">
        <v>2.94</v>
      </c>
      <c r="C49" s="6">
        <f>B49/B$62</f>
        <v>5.5165684692460686E-2</v>
      </c>
    </row>
    <row r="50" spans="1:3" x14ac:dyDescent="0.25">
      <c r="B50" s="2">
        <f>SUM(B43:B49)</f>
        <v>8.6399999999999988</v>
      </c>
      <c r="C50" s="6"/>
    </row>
    <row r="51" spans="1:3" ht="9" customHeight="1" x14ac:dyDescent="0.25">
      <c r="C51" s="6"/>
    </row>
    <row r="52" spans="1:3" x14ac:dyDescent="0.25">
      <c r="A52" s="4" t="s">
        <v>30</v>
      </c>
      <c r="C52" s="6"/>
    </row>
    <row r="53" spans="1:3" x14ac:dyDescent="0.25">
      <c r="A53" t="s">
        <v>3</v>
      </c>
      <c r="B53" s="3">
        <v>1</v>
      </c>
      <c r="C53" s="6">
        <f>B53/B$62</f>
        <v>1.8763838330768941E-2</v>
      </c>
    </row>
    <row r="54" spans="1:3" x14ac:dyDescent="0.25">
      <c r="B54" s="2">
        <f>SUM(B53:B53)</f>
        <v>1</v>
      </c>
      <c r="C54" s="6"/>
    </row>
    <row r="55" spans="1:3" ht="9" customHeight="1" x14ac:dyDescent="0.25">
      <c r="C55" s="6"/>
    </row>
    <row r="56" spans="1:3" x14ac:dyDescent="0.25">
      <c r="B56" s="5"/>
      <c r="C56" s="6"/>
    </row>
    <row r="57" spans="1:3" x14ac:dyDescent="0.25">
      <c r="C57" s="6"/>
    </row>
    <row r="58" spans="1:3" ht="9" customHeight="1" x14ac:dyDescent="0.25">
      <c r="B58" s="5"/>
      <c r="C58" s="6"/>
    </row>
    <row r="59" spans="1:3" x14ac:dyDescent="0.25">
      <c r="B59" s="5"/>
      <c r="C59" s="6"/>
    </row>
    <row r="60" spans="1:3" x14ac:dyDescent="0.25">
      <c r="C60" s="6"/>
    </row>
    <row r="61" spans="1:3" x14ac:dyDescent="0.25">
      <c r="B61" s="3"/>
      <c r="C61" s="6"/>
    </row>
    <row r="62" spans="1:3" x14ac:dyDescent="0.25">
      <c r="B62" s="8">
        <f>B20+B29+B36+B40+B50+B54</f>
        <v>53.294000000000004</v>
      </c>
      <c r="C62" s="6">
        <f t="shared" ref="C62" si="3">B62/B$62</f>
        <v>1</v>
      </c>
    </row>
    <row r="63" spans="1:3" x14ac:dyDescent="0.25">
      <c r="C63" s="6"/>
    </row>
    <row r="64" spans="1:3" x14ac:dyDescent="0.25">
      <c r="C64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5"/>
  <sheetViews>
    <sheetView topLeftCell="A31" workbookViewId="0">
      <selection activeCell="C58" sqref="C58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76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B4/B$63</f>
        <v>1.4452120126022491E-3</v>
      </c>
    </row>
    <row r="5" spans="1:3" x14ac:dyDescent="0.25">
      <c r="A5" t="s">
        <v>0</v>
      </c>
      <c r="B5" s="2">
        <v>3.2</v>
      </c>
      <c r="C5" s="6">
        <f t="shared" si="0"/>
        <v>4.624678440327197E-2</v>
      </c>
    </row>
    <row r="6" spans="1:3" x14ac:dyDescent="0.25">
      <c r="A6" t="s">
        <v>1</v>
      </c>
      <c r="B6" s="2">
        <v>0.2</v>
      </c>
      <c r="C6" s="6">
        <f t="shared" si="0"/>
        <v>2.8904240252044982E-3</v>
      </c>
    </row>
    <row r="7" spans="1:3" x14ac:dyDescent="0.25">
      <c r="A7" t="s">
        <v>17</v>
      </c>
      <c r="B7" s="2">
        <v>0.2</v>
      </c>
      <c r="C7" s="6">
        <f t="shared" si="0"/>
        <v>2.8904240252044982E-3</v>
      </c>
    </row>
    <row r="8" spans="1:3" x14ac:dyDescent="0.25">
      <c r="A8" t="s">
        <v>17</v>
      </c>
      <c r="B8" s="2">
        <v>0.2</v>
      </c>
      <c r="C8" s="6">
        <f t="shared" si="0"/>
        <v>2.8904240252044982E-3</v>
      </c>
    </row>
    <row r="9" spans="1:3" x14ac:dyDescent="0.25">
      <c r="A9" t="s">
        <v>17</v>
      </c>
      <c r="B9" s="2">
        <v>0.6</v>
      </c>
      <c r="C9" s="6">
        <f t="shared" si="0"/>
        <v>8.6712720756134936E-3</v>
      </c>
    </row>
    <row r="10" spans="1:3" x14ac:dyDescent="0.25">
      <c r="A10" s="1" t="s">
        <v>17</v>
      </c>
      <c r="B10" s="2">
        <v>0.9</v>
      </c>
      <c r="C10" s="6">
        <f t="shared" si="0"/>
        <v>1.3006908113420241E-2</v>
      </c>
    </row>
    <row r="11" spans="1:3" x14ac:dyDescent="0.25">
      <c r="A11" s="1" t="s">
        <v>18</v>
      </c>
      <c r="B11" s="2">
        <v>0.23</v>
      </c>
      <c r="C11" s="6">
        <f t="shared" si="0"/>
        <v>3.323987628985173E-3</v>
      </c>
    </row>
    <row r="12" spans="1:3" x14ac:dyDescent="0.25">
      <c r="A12" s="1" t="s">
        <v>1</v>
      </c>
      <c r="B12" s="2">
        <v>0.5</v>
      </c>
      <c r="C12" s="6">
        <f t="shared" si="0"/>
        <v>7.226060063011245E-3</v>
      </c>
    </row>
    <row r="13" spans="1:3" x14ac:dyDescent="0.25">
      <c r="A13" s="1" t="s">
        <v>19</v>
      </c>
      <c r="B13" s="2">
        <v>0.1</v>
      </c>
      <c r="C13" s="6">
        <f t="shared" si="0"/>
        <v>1.4452120126022491E-3</v>
      </c>
    </row>
    <row r="14" spans="1:3" x14ac:dyDescent="0.25">
      <c r="A14" s="1" t="s">
        <v>17</v>
      </c>
      <c r="B14" s="2">
        <v>1</v>
      </c>
      <c r="C14" s="6">
        <f t="shared" si="0"/>
        <v>1.445212012602249E-2</v>
      </c>
    </row>
    <row r="15" spans="1:3" x14ac:dyDescent="0.25">
      <c r="A15" s="1" t="s">
        <v>20</v>
      </c>
      <c r="B15" s="2">
        <v>1.5</v>
      </c>
      <c r="C15" s="6">
        <f t="shared" si="0"/>
        <v>2.1678180189033735E-2</v>
      </c>
    </row>
    <row r="16" spans="1:3" x14ac:dyDescent="0.25">
      <c r="A16" s="1" t="s">
        <v>33</v>
      </c>
      <c r="B16" s="8">
        <v>1.0740000000000001</v>
      </c>
      <c r="C16" s="6">
        <f t="shared" si="0"/>
        <v>1.5521577015348155E-2</v>
      </c>
    </row>
    <row r="17" spans="1:3" x14ac:dyDescent="0.25">
      <c r="A17" s="1" t="s">
        <v>21</v>
      </c>
      <c r="B17" s="2">
        <v>0.5</v>
      </c>
      <c r="C17" s="6">
        <f t="shared" si="0"/>
        <v>7.226060063011245E-3</v>
      </c>
    </row>
    <row r="18" spans="1:3" x14ac:dyDescent="0.25">
      <c r="A18" s="1" t="s">
        <v>22</v>
      </c>
      <c r="B18" s="2">
        <v>1.35</v>
      </c>
      <c r="C18" s="6">
        <f t="shared" si="0"/>
        <v>1.9510362170130361E-2</v>
      </c>
    </row>
    <row r="19" spans="1:3" x14ac:dyDescent="0.25">
      <c r="A19" t="s">
        <v>23</v>
      </c>
      <c r="B19" s="3">
        <v>0.7</v>
      </c>
      <c r="C19" s="6">
        <f t="shared" si="0"/>
        <v>1.0116484088215742E-2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77</v>
      </c>
      <c r="C22" s="6"/>
    </row>
    <row r="23" spans="1:3" x14ac:dyDescent="0.25">
      <c r="A23" t="s">
        <v>0</v>
      </c>
      <c r="B23" s="2">
        <v>3.9</v>
      </c>
      <c r="C23" s="6">
        <f t="shared" ref="C23:C29" si="1">B23/B$63</f>
        <v>5.6363268491487713E-2</v>
      </c>
    </row>
    <row r="24" spans="1:3" x14ac:dyDescent="0.25">
      <c r="A24" t="s">
        <v>3</v>
      </c>
      <c r="B24" s="2">
        <v>19.7</v>
      </c>
      <c r="C24" s="6">
        <f t="shared" si="1"/>
        <v>0.28470676648264304</v>
      </c>
    </row>
    <row r="25" spans="1:3" x14ac:dyDescent="0.25">
      <c r="A25" t="s">
        <v>3</v>
      </c>
      <c r="B25" s="2">
        <v>3</v>
      </c>
      <c r="C25" s="6">
        <f t="shared" si="1"/>
        <v>4.335636037806747E-2</v>
      </c>
    </row>
    <row r="26" spans="1:3" x14ac:dyDescent="0.25">
      <c r="A26" t="s">
        <v>3</v>
      </c>
      <c r="B26" s="2">
        <v>5.5</v>
      </c>
      <c r="C26" s="6">
        <f t="shared" si="1"/>
        <v>7.9486660693123698E-2</v>
      </c>
    </row>
    <row r="27" spans="1:3" x14ac:dyDescent="0.25">
      <c r="A27" t="s">
        <v>3</v>
      </c>
      <c r="B27" s="2">
        <v>5.5</v>
      </c>
      <c r="C27" s="6">
        <f t="shared" si="1"/>
        <v>7.9486660693123698E-2</v>
      </c>
    </row>
    <row r="28" spans="1:3" x14ac:dyDescent="0.25">
      <c r="A28" t="s">
        <v>5</v>
      </c>
      <c r="B28" s="2">
        <v>1.3</v>
      </c>
      <c r="C28" s="6">
        <f t="shared" si="1"/>
        <v>1.8787756163829238E-2</v>
      </c>
    </row>
    <row r="29" spans="1:3" x14ac:dyDescent="0.25">
      <c r="A29" t="s">
        <v>4</v>
      </c>
      <c r="B29" s="3">
        <v>2.9</v>
      </c>
      <c r="C29" s="6">
        <f t="shared" si="1"/>
        <v>4.1911148365465223E-2</v>
      </c>
    </row>
    <row r="30" spans="1:3" x14ac:dyDescent="0.25">
      <c r="B30" s="2">
        <f>SUM(B23:B29)</f>
        <v>41.79999999999999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B33/B$63</f>
        <v>1.0116484088215742E-2</v>
      </c>
    </row>
    <row r="34" spans="1:3" x14ac:dyDescent="0.25">
      <c r="A34" t="s">
        <v>3</v>
      </c>
      <c r="B34" s="2">
        <v>2.2999999999999998</v>
      </c>
      <c r="C34" s="6">
        <f>B34/B$63</f>
        <v>3.3239876289851727E-2</v>
      </c>
    </row>
    <row r="35" spans="1:3" x14ac:dyDescent="0.25">
      <c r="A35" t="s">
        <v>3</v>
      </c>
      <c r="B35" s="2">
        <v>0.8</v>
      </c>
      <c r="C35" s="6">
        <f>B35/B$63</f>
        <v>1.1561696100817993E-2</v>
      </c>
    </row>
    <row r="36" spans="1:3" x14ac:dyDescent="0.25">
      <c r="A36" t="s">
        <v>5</v>
      </c>
      <c r="B36" s="3">
        <v>0.7</v>
      </c>
      <c r="C36" s="6">
        <f>B36/B$63</f>
        <v>1.0116484088215742E-2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73</v>
      </c>
      <c r="C39" s="6"/>
    </row>
    <row r="40" spans="1:3" x14ac:dyDescent="0.25">
      <c r="A40" t="s">
        <v>0</v>
      </c>
      <c r="B40" s="5">
        <v>0.9</v>
      </c>
      <c r="C40" s="6">
        <f>B40/B$63</f>
        <v>1.3006908113420241E-2</v>
      </c>
    </row>
    <row r="41" spans="1:3" x14ac:dyDescent="0.25">
      <c r="B41" s="5">
        <f>SUM(B40)</f>
        <v>0.9</v>
      </c>
      <c r="C41" s="6"/>
    </row>
    <row r="42" spans="1:3" x14ac:dyDescent="0.25">
      <c r="B42" s="5"/>
      <c r="C42" s="6"/>
    </row>
    <row r="43" spans="1:3" x14ac:dyDescent="0.25">
      <c r="A43" s="4" t="s">
        <v>74</v>
      </c>
      <c r="B43" s="5"/>
      <c r="C43" s="6"/>
    </row>
    <row r="44" spans="1:3" x14ac:dyDescent="0.25">
      <c r="A44" t="s">
        <v>75</v>
      </c>
      <c r="B44" s="2">
        <v>0.5</v>
      </c>
      <c r="C44" s="6">
        <f>B44/B$63</f>
        <v>7.226060063011245E-3</v>
      </c>
    </row>
    <row r="45" spans="1:3" x14ac:dyDescent="0.25">
      <c r="A45" t="s">
        <v>7</v>
      </c>
      <c r="B45" s="5">
        <v>1.4</v>
      </c>
      <c r="C45" s="6">
        <f>B45/B$63</f>
        <v>2.0232968176431484E-2</v>
      </c>
    </row>
    <row r="46" spans="1:3" x14ac:dyDescent="0.25">
      <c r="A46" t="s">
        <v>28</v>
      </c>
      <c r="B46" s="5">
        <v>0.4</v>
      </c>
      <c r="C46" s="6">
        <f>B46/B$63</f>
        <v>5.7808480504089963E-3</v>
      </c>
    </row>
    <row r="47" spans="1:3" x14ac:dyDescent="0.25">
      <c r="A47" t="s">
        <v>13</v>
      </c>
      <c r="B47" s="5">
        <v>0.5</v>
      </c>
      <c r="C47" s="6">
        <f t="shared" ref="C47:C49" si="2">B47/B$63</f>
        <v>7.226060063011245E-3</v>
      </c>
    </row>
    <row r="48" spans="1:3" x14ac:dyDescent="0.25">
      <c r="A48" t="s">
        <v>28</v>
      </c>
      <c r="B48" s="5">
        <v>0.1</v>
      </c>
      <c r="C48" s="6">
        <f t="shared" si="2"/>
        <v>1.4452120126022491E-3</v>
      </c>
    </row>
    <row r="49" spans="1:3" x14ac:dyDescent="0.25">
      <c r="A49" t="s">
        <v>7</v>
      </c>
      <c r="B49" s="5">
        <v>2.8</v>
      </c>
      <c r="C49" s="6">
        <f t="shared" si="2"/>
        <v>4.0465936352862969E-2</v>
      </c>
    </row>
    <row r="50" spans="1:3" x14ac:dyDescent="0.25">
      <c r="A50" t="s">
        <v>13</v>
      </c>
      <c r="B50" s="3">
        <v>2.94</v>
      </c>
      <c r="C50" s="6">
        <f>B50/B$63</f>
        <v>4.2489233170506117E-2</v>
      </c>
    </row>
    <row r="51" spans="1:3" x14ac:dyDescent="0.25">
      <c r="B51" s="2">
        <f>SUM(B44:B50)</f>
        <v>8.6399999999999988</v>
      </c>
      <c r="C51" s="6"/>
    </row>
    <row r="52" spans="1:3" ht="9" customHeight="1" x14ac:dyDescent="0.25">
      <c r="C52" s="6"/>
    </row>
    <row r="53" spans="1:3" x14ac:dyDescent="0.25">
      <c r="A53" s="4" t="s">
        <v>30</v>
      </c>
      <c r="C53" s="6"/>
    </row>
    <row r="54" spans="1:3" x14ac:dyDescent="0.25">
      <c r="A54" t="s">
        <v>3</v>
      </c>
      <c r="B54" s="3">
        <v>1</v>
      </c>
      <c r="C54" s="6">
        <f>B54/B$63</f>
        <v>1.445212012602249E-2</v>
      </c>
    </row>
    <row r="55" spans="1:3" x14ac:dyDescent="0.25">
      <c r="B55" s="2">
        <f>SUM(B54:B54)</f>
        <v>1</v>
      </c>
      <c r="C55" s="6"/>
    </row>
    <row r="56" spans="1:3" ht="9" customHeight="1" x14ac:dyDescent="0.25">
      <c r="C56" s="6"/>
    </row>
    <row r="57" spans="1:3" x14ac:dyDescent="0.25">
      <c r="B57" s="5"/>
      <c r="C57" s="6"/>
    </row>
    <row r="58" spans="1:3" x14ac:dyDescent="0.25">
      <c r="C58" s="6"/>
    </row>
    <row r="59" spans="1:3" ht="9" customHeight="1" x14ac:dyDescent="0.25">
      <c r="B59" s="5"/>
      <c r="C59" s="6"/>
    </row>
    <row r="60" spans="1:3" x14ac:dyDescent="0.25">
      <c r="B60" s="5"/>
      <c r="C60" s="6"/>
    </row>
    <row r="61" spans="1:3" x14ac:dyDescent="0.25">
      <c r="C61" s="6"/>
    </row>
    <row r="62" spans="1:3" x14ac:dyDescent="0.25">
      <c r="B62" s="3"/>
      <c r="C62" s="6"/>
    </row>
    <row r="63" spans="1:3" x14ac:dyDescent="0.25">
      <c r="B63" s="8">
        <f>B20+B30+B37+B41+B51+B55</f>
        <v>69.193999999999988</v>
      </c>
      <c r="C63" s="6">
        <f t="shared" ref="C63" si="3">B63/B$63</f>
        <v>1</v>
      </c>
    </row>
    <row r="64" spans="1:3" x14ac:dyDescent="0.25">
      <c r="C64" s="6"/>
    </row>
    <row r="65" spans="3:3" x14ac:dyDescent="0.25">
      <c r="C65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8"/>
  <sheetViews>
    <sheetView topLeftCell="A19" workbookViewId="0">
      <selection activeCell="C51" sqref="C51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78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B4/B$56</f>
        <v>2.1388544295675234E-3</v>
      </c>
    </row>
    <row r="5" spans="1:3" x14ac:dyDescent="0.25">
      <c r="A5" t="s">
        <v>0</v>
      </c>
      <c r="B5" s="2">
        <v>3.2</v>
      </c>
      <c r="C5" s="6">
        <f t="shared" si="0"/>
        <v>6.8443341746160749E-2</v>
      </c>
    </row>
    <row r="6" spans="1:3" x14ac:dyDescent="0.25">
      <c r="A6" t="s">
        <v>1</v>
      </c>
      <c r="B6" s="2">
        <v>0.2</v>
      </c>
      <c r="C6" s="6">
        <f t="shared" si="0"/>
        <v>4.2777088591350468E-3</v>
      </c>
    </row>
    <row r="7" spans="1:3" x14ac:dyDescent="0.25">
      <c r="A7" t="s">
        <v>17</v>
      </c>
      <c r="B7" s="2">
        <v>0.2</v>
      </c>
      <c r="C7" s="6">
        <f t="shared" si="0"/>
        <v>4.2777088591350468E-3</v>
      </c>
    </row>
    <row r="8" spans="1:3" x14ac:dyDescent="0.25">
      <c r="A8" t="s">
        <v>17</v>
      </c>
      <c r="B8" s="2">
        <v>0.2</v>
      </c>
      <c r="C8" s="6">
        <f t="shared" si="0"/>
        <v>4.2777088591350468E-3</v>
      </c>
    </row>
    <row r="9" spans="1:3" x14ac:dyDescent="0.25">
      <c r="A9" t="s">
        <v>17</v>
      </c>
      <c r="B9" s="2">
        <v>0.6</v>
      </c>
      <c r="C9" s="6">
        <f t="shared" si="0"/>
        <v>1.283312657740514E-2</v>
      </c>
    </row>
    <row r="10" spans="1:3" x14ac:dyDescent="0.25">
      <c r="A10" s="1" t="s">
        <v>17</v>
      </c>
      <c r="B10" s="2">
        <v>0.9</v>
      </c>
      <c r="C10" s="6">
        <f t="shared" si="0"/>
        <v>1.924968986610771E-2</v>
      </c>
    </row>
    <row r="11" spans="1:3" x14ac:dyDescent="0.25">
      <c r="A11" s="1" t="s">
        <v>18</v>
      </c>
      <c r="B11" s="2">
        <v>0.23</v>
      </c>
      <c r="C11" s="6">
        <f t="shared" si="0"/>
        <v>4.9193651880053042E-3</v>
      </c>
    </row>
    <row r="12" spans="1:3" x14ac:dyDescent="0.25">
      <c r="A12" s="1" t="s">
        <v>1</v>
      </c>
      <c r="B12" s="2">
        <v>0.5</v>
      </c>
      <c r="C12" s="6">
        <f t="shared" si="0"/>
        <v>1.0694272147837617E-2</v>
      </c>
    </row>
    <row r="13" spans="1:3" x14ac:dyDescent="0.25">
      <c r="A13" s="1" t="s">
        <v>19</v>
      </c>
      <c r="B13" s="2">
        <v>0.1</v>
      </c>
      <c r="C13" s="6">
        <f t="shared" si="0"/>
        <v>2.1388544295675234E-3</v>
      </c>
    </row>
    <row r="14" spans="1:3" x14ac:dyDescent="0.25">
      <c r="A14" s="1" t="s">
        <v>17</v>
      </c>
      <c r="B14" s="2">
        <v>1</v>
      </c>
      <c r="C14" s="6">
        <f t="shared" si="0"/>
        <v>2.1388544295675233E-2</v>
      </c>
    </row>
    <row r="15" spans="1:3" x14ac:dyDescent="0.25">
      <c r="A15" s="1" t="s">
        <v>20</v>
      </c>
      <c r="B15" s="2">
        <v>1.5</v>
      </c>
      <c r="C15" s="6">
        <f t="shared" si="0"/>
        <v>3.2082816443512852E-2</v>
      </c>
    </row>
    <row r="16" spans="1:3" x14ac:dyDescent="0.25">
      <c r="A16" s="1" t="s">
        <v>33</v>
      </c>
      <c r="B16" s="8">
        <v>1.0740000000000001</v>
      </c>
      <c r="C16" s="6">
        <f t="shared" si="0"/>
        <v>2.2971296573555202E-2</v>
      </c>
    </row>
    <row r="17" spans="1:3" x14ac:dyDescent="0.25">
      <c r="A17" s="1" t="s">
        <v>21</v>
      </c>
      <c r="B17" s="2">
        <v>0.5</v>
      </c>
      <c r="C17" s="6">
        <f t="shared" si="0"/>
        <v>1.0694272147837617E-2</v>
      </c>
    </row>
    <row r="18" spans="1:3" x14ac:dyDescent="0.25">
      <c r="A18" s="1" t="s">
        <v>22</v>
      </c>
      <c r="B18" s="2">
        <v>1.35</v>
      </c>
      <c r="C18" s="6">
        <f t="shared" si="0"/>
        <v>2.8874534799161567E-2</v>
      </c>
    </row>
    <row r="19" spans="1:3" x14ac:dyDescent="0.25">
      <c r="A19" t="s">
        <v>23</v>
      </c>
      <c r="B19" s="3">
        <v>0.7</v>
      </c>
      <c r="C19" s="6">
        <f t="shared" si="0"/>
        <v>1.4971981006972663E-2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 t="shared" ref="C23:C28" si="1">B23/B$56</f>
        <v>5.5610215168755611E-2</v>
      </c>
    </row>
    <row r="24" spans="1:3" x14ac:dyDescent="0.25">
      <c r="A24" t="s">
        <v>4</v>
      </c>
      <c r="B24" s="2">
        <v>1</v>
      </c>
      <c r="C24" s="6">
        <f t="shared" si="1"/>
        <v>2.1388544295675233E-2</v>
      </c>
    </row>
    <row r="25" spans="1:3" x14ac:dyDescent="0.25">
      <c r="A25" t="s">
        <v>3</v>
      </c>
      <c r="B25" s="2">
        <v>16.8</v>
      </c>
      <c r="C25" s="6">
        <f t="shared" si="1"/>
        <v>0.35932754416734397</v>
      </c>
    </row>
    <row r="26" spans="1:3" x14ac:dyDescent="0.25">
      <c r="A26" t="s">
        <v>3</v>
      </c>
      <c r="B26" s="2">
        <v>3</v>
      </c>
      <c r="C26" s="6">
        <f t="shared" si="1"/>
        <v>6.4165632887025703E-2</v>
      </c>
    </row>
    <row r="27" spans="1:3" x14ac:dyDescent="0.25">
      <c r="A27" t="s">
        <v>12</v>
      </c>
      <c r="B27" s="2">
        <v>0.5</v>
      </c>
      <c r="C27" s="6">
        <f t="shared" si="1"/>
        <v>1.0694272147837617E-2</v>
      </c>
    </row>
    <row r="28" spans="1:3" x14ac:dyDescent="0.25">
      <c r="A28" t="s">
        <v>9</v>
      </c>
      <c r="B28" s="3">
        <v>2</v>
      </c>
      <c r="C28" s="6">
        <f t="shared" si="1"/>
        <v>4.2777088591350466E-2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B32/B$56</f>
        <v>1.4971981006972663E-2</v>
      </c>
    </row>
    <row r="33" spans="1:3" x14ac:dyDescent="0.25">
      <c r="A33" t="s">
        <v>3</v>
      </c>
      <c r="B33" s="2">
        <v>2.2999999999999998</v>
      </c>
      <c r="C33" s="6">
        <f>B33/B$56</f>
        <v>4.9193651880053035E-2</v>
      </c>
    </row>
    <row r="34" spans="1:3" x14ac:dyDescent="0.25">
      <c r="A34" t="s">
        <v>3</v>
      </c>
      <c r="B34" s="2">
        <v>0.8</v>
      </c>
      <c r="C34" s="6">
        <f>B34/B$56</f>
        <v>1.7110835436540187E-2</v>
      </c>
    </row>
    <row r="35" spans="1:3" x14ac:dyDescent="0.25">
      <c r="A35" t="s">
        <v>5</v>
      </c>
      <c r="B35" s="3">
        <v>0.7</v>
      </c>
      <c r="C35" s="6">
        <f>B35/B$56</f>
        <v>1.4971981006972663E-2</v>
      </c>
    </row>
    <row r="36" spans="1:3" x14ac:dyDescent="0.25">
      <c r="B36" s="2">
        <f>SUM(B32:B35)</f>
        <v>4.5</v>
      </c>
      <c r="C36" s="6"/>
    </row>
    <row r="37" spans="1:3" ht="9" customHeight="1" x14ac:dyDescent="0.25">
      <c r="C37" s="6"/>
    </row>
    <row r="38" spans="1:3" x14ac:dyDescent="0.25">
      <c r="A38" s="4" t="s">
        <v>73</v>
      </c>
      <c r="C38" s="6"/>
    </row>
    <row r="39" spans="1:3" x14ac:dyDescent="0.25">
      <c r="A39" t="s">
        <v>0</v>
      </c>
      <c r="B39" s="5">
        <v>0.9</v>
      </c>
      <c r="C39" s="6">
        <f>B39/B$56</f>
        <v>1.924968986610771E-2</v>
      </c>
    </row>
    <row r="40" spans="1:3" x14ac:dyDescent="0.25">
      <c r="B40" s="5">
        <f>SUM(B39)</f>
        <v>0.9</v>
      </c>
      <c r="C40" s="6"/>
    </row>
    <row r="41" spans="1:3" x14ac:dyDescent="0.25">
      <c r="B41" s="5"/>
      <c r="C41" s="6"/>
    </row>
    <row r="42" spans="1:3" x14ac:dyDescent="0.25">
      <c r="A42" s="4" t="s">
        <v>79</v>
      </c>
      <c r="B42" s="5"/>
      <c r="C42" s="6"/>
    </row>
    <row r="43" spans="1:3" x14ac:dyDescent="0.25">
      <c r="A43" t="s">
        <v>0</v>
      </c>
      <c r="B43" s="3">
        <v>2.1</v>
      </c>
      <c r="C43" s="6">
        <f>B43/B$56</f>
        <v>4.4915943020917996E-2</v>
      </c>
    </row>
    <row r="44" spans="1:3" x14ac:dyDescent="0.25">
      <c r="B44" s="2">
        <f>SUM(B43)</f>
        <v>2.1</v>
      </c>
      <c r="C44" s="6"/>
    </row>
    <row r="45" spans="1:3" ht="9" customHeight="1" x14ac:dyDescent="0.25">
      <c r="C45" s="6"/>
    </row>
    <row r="46" spans="1:3" x14ac:dyDescent="0.25">
      <c r="A46" s="4" t="s">
        <v>30</v>
      </c>
      <c r="C46" s="6"/>
    </row>
    <row r="47" spans="1:3" x14ac:dyDescent="0.25">
      <c r="A47" t="s">
        <v>3</v>
      </c>
      <c r="B47" s="3">
        <v>1</v>
      </c>
      <c r="C47" s="6">
        <f>B47/B$56</f>
        <v>2.1388544295675233E-2</v>
      </c>
    </row>
    <row r="48" spans="1:3" x14ac:dyDescent="0.25">
      <c r="B48" s="2">
        <f>SUM(B47:B47)</f>
        <v>1</v>
      </c>
      <c r="C48" s="6"/>
    </row>
    <row r="49" spans="2:3" ht="9" customHeight="1" x14ac:dyDescent="0.25">
      <c r="C49" s="6"/>
    </row>
    <row r="50" spans="2:3" x14ac:dyDescent="0.25">
      <c r="B50" s="5"/>
      <c r="C50" s="6"/>
    </row>
    <row r="51" spans="2:3" x14ac:dyDescent="0.25">
      <c r="C51" s="6"/>
    </row>
    <row r="52" spans="2:3" ht="9" customHeight="1" x14ac:dyDescent="0.25">
      <c r="B52" s="5"/>
      <c r="C52" s="6"/>
    </row>
    <row r="53" spans="2:3" x14ac:dyDescent="0.25">
      <c r="B53" s="5"/>
      <c r="C53" s="6"/>
    </row>
    <row r="54" spans="2:3" x14ac:dyDescent="0.25">
      <c r="C54" s="6"/>
    </row>
    <row r="55" spans="2:3" x14ac:dyDescent="0.25">
      <c r="B55" s="3"/>
      <c r="C55" s="6"/>
    </row>
    <row r="56" spans="2:3" x14ac:dyDescent="0.25">
      <c r="B56" s="8">
        <f>B20+B29+B36+B39+B43+B47</f>
        <v>46.754000000000005</v>
      </c>
      <c r="C56" s="6">
        <f t="shared" ref="C56" si="2">B56/B$56</f>
        <v>1</v>
      </c>
    </row>
    <row r="57" spans="2:3" x14ac:dyDescent="0.25">
      <c r="C57" s="6"/>
    </row>
    <row r="58" spans="2:3" x14ac:dyDescent="0.25">
      <c r="C58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9"/>
  <sheetViews>
    <sheetView topLeftCell="A22" workbookViewId="0">
      <selection activeCell="C54" sqref="C54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80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B4/B$57</f>
        <v>2.078829203392649E-3</v>
      </c>
    </row>
    <row r="5" spans="1:3" x14ac:dyDescent="0.25">
      <c r="A5" t="s">
        <v>0</v>
      </c>
      <c r="B5" s="2">
        <v>3.2</v>
      </c>
      <c r="C5" s="6">
        <f t="shared" si="0"/>
        <v>6.6522534508564768E-2</v>
      </c>
    </row>
    <row r="6" spans="1:3" x14ac:dyDescent="0.25">
      <c r="A6" t="s">
        <v>1</v>
      </c>
      <c r="B6" s="2">
        <v>0.2</v>
      </c>
      <c r="C6" s="6">
        <f t="shared" si="0"/>
        <v>4.157658406785298E-3</v>
      </c>
    </row>
    <row r="7" spans="1:3" x14ac:dyDescent="0.25">
      <c r="A7" t="s">
        <v>17</v>
      </c>
      <c r="B7" s="2">
        <v>0.2</v>
      </c>
      <c r="C7" s="6">
        <f t="shared" si="0"/>
        <v>4.157658406785298E-3</v>
      </c>
    </row>
    <row r="8" spans="1:3" x14ac:dyDescent="0.25">
      <c r="A8" t="s">
        <v>17</v>
      </c>
      <c r="B8" s="2">
        <v>0.2</v>
      </c>
      <c r="C8" s="6">
        <f t="shared" si="0"/>
        <v>4.157658406785298E-3</v>
      </c>
    </row>
    <row r="9" spans="1:3" x14ac:dyDescent="0.25">
      <c r="A9" t="s">
        <v>17</v>
      </c>
      <c r="B9" s="2">
        <v>0.6</v>
      </c>
      <c r="C9" s="6">
        <f t="shared" si="0"/>
        <v>1.2472975220355894E-2</v>
      </c>
    </row>
    <row r="10" spans="1:3" x14ac:dyDescent="0.25">
      <c r="A10" s="1" t="s">
        <v>17</v>
      </c>
      <c r="B10" s="2">
        <v>0.9</v>
      </c>
      <c r="C10" s="6">
        <f t="shared" si="0"/>
        <v>1.8709462830533843E-2</v>
      </c>
    </row>
    <row r="11" spans="1:3" x14ac:dyDescent="0.25">
      <c r="A11" s="1" t="s">
        <v>18</v>
      </c>
      <c r="B11" s="2">
        <v>0.23</v>
      </c>
      <c r="C11" s="6">
        <f t="shared" si="0"/>
        <v>4.7813071678030929E-3</v>
      </c>
    </row>
    <row r="12" spans="1:3" x14ac:dyDescent="0.25">
      <c r="A12" s="1" t="s">
        <v>1</v>
      </c>
      <c r="B12" s="2">
        <v>0.5</v>
      </c>
      <c r="C12" s="6">
        <f t="shared" si="0"/>
        <v>1.0394146016963245E-2</v>
      </c>
    </row>
    <row r="13" spans="1:3" x14ac:dyDescent="0.25">
      <c r="A13" s="1" t="s">
        <v>19</v>
      </c>
      <c r="B13" s="2">
        <v>0.1</v>
      </c>
      <c r="C13" s="6">
        <f t="shared" si="0"/>
        <v>2.078829203392649E-3</v>
      </c>
    </row>
    <row r="14" spans="1:3" x14ac:dyDescent="0.25">
      <c r="A14" s="1" t="s">
        <v>17</v>
      </c>
      <c r="B14" s="2">
        <v>1</v>
      </c>
      <c r="C14" s="6">
        <f t="shared" si="0"/>
        <v>2.078829203392649E-2</v>
      </c>
    </row>
    <row r="15" spans="1:3" x14ac:dyDescent="0.25">
      <c r="A15" s="1" t="s">
        <v>20</v>
      </c>
      <c r="B15" s="2">
        <v>1.5</v>
      </c>
      <c r="C15" s="6">
        <f t="shared" si="0"/>
        <v>3.1182438050889733E-2</v>
      </c>
    </row>
    <row r="16" spans="1:3" x14ac:dyDescent="0.25">
      <c r="A16" s="1" t="s">
        <v>33</v>
      </c>
      <c r="B16" s="8">
        <v>1.0740000000000001</v>
      </c>
      <c r="C16" s="6">
        <f t="shared" si="0"/>
        <v>2.2326625644437052E-2</v>
      </c>
    </row>
    <row r="17" spans="1:3" x14ac:dyDescent="0.25">
      <c r="A17" s="1" t="s">
        <v>21</v>
      </c>
      <c r="B17" s="2">
        <v>0.5</v>
      </c>
      <c r="C17" s="6">
        <f t="shared" si="0"/>
        <v>1.0394146016963245E-2</v>
      </c>
    </row>
    <row r="18" spans="1:3" x14ac:dyDescent="0.25">
      <c r="A18" s="1" t="s">
        <v>22</v>
      </c>
      <c r="B18" s="2">
        <v>1.35</v>
      </c>
      <c r="C18" s="6">
        <f t="shared" si="0"/>
        <v>2.8064194245800762E-2</v>
      </c>
    </row>
    <row r="19" spans="1:3" x14ac:dyDescent="0.25">
      <c r="A19" t="s">
        <v>23</v>
      </c>
      <c r="B19" s="3">
        <v>0.7</v>
      </c>
      <c r="C19" s="6">
        <f t="shared" si="0"/>
        <v>1.4551804423748541E-2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 t="shared" ref="C23:C28" si="1">B23/B$57</f>
        <v>5.4049559288208877E-2</v>
      </c>
    </row>
    <row r="24" spans="1:3" x14ac:dyDescent="0.25">
      <c r="A24" t="s">
        <v>4</v>
      </c>
      <c r="B24" s="2">
        <v>1</v>
      </c>
      <c r="C24" s="6">
        <f t="shared" si="1"/>
        <v>2.078829203392649E-2</v>
      </c>
    </row>
    <row r="25" spans="1:3" x14ac:dyDescent="0.25">
      <c r="A25" t="s">
        <v>3</v>
      </c>
      <c r="B25" s="2">
        <v>16.8</v>
      </c>
      <c r="C25" s="6">
        <f t="shared" si="1"/>
        <v>0.34924330616996502</v>
      </c>
    </row>
    <row r="26" spans="1:3" x14ac:dyDescent="0.25">
      <c r="A26" t="s">
        <v>3</v>
      </c>
      <c r="B26" s="2">
        <v>3</v>
      </c>
      <c r="C26" s="6">
        <f t="shared" si="1"/>
        <v>6.2364876101779466E-2</v>
      </c>
    </row>
    <row r="27" spans="1:3" x14ac:dyDescent="0.25">
      <c r="A27" t="s">
        <v>12</v>
      </c>
      <c r="B27" s="2">
        <v>0.5</v>
      </c>
      <c r="C27" s="6">
        <f t="shared" si="1"/>
        <v>1.0394146016963245E-2</v>
      </c>
    </row>
    <row r="28" spans="1:3" x14ac:dyDescent="0.25">
      <c r="A28" t="s">
        <v>9</v>
      </c>
      <c r="B28" s="3">
        <v>2</v>
      </c>
      <c r="C28" s="6">
        <f t="shared" si="1"/>
        <v>4.157658406785298E-2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B32/B$57</f>
        <v>1.4551804423748541E-2</v>
      </c>
    </row>
    <row r="33" spans="1:3" x14ac:dyDescent="0.25">
      <c r="A33" t="s">
        <v>3</v>
      </c>
      <c r="B33" s="2">
        <v>2.2999999999999998</v>
      </c>
      <c r="C33" s="6">
        <f>B33/B$57</f>
        <v>4.7813071678030922E-2</v>
      </c>
    </row>
    <row r="34" spans="1:3" x14ac:dyDescent="0.25">
      <c r="A34" t="s">
        <v>3</v>
      </c>
      <c r="B34" s="2">
        <v>0.8</v>
      </c>
      <c r="C34" s="6">
        <f>B34/B$57</f>
        <v>1.6630633627141192E-2</v>
      </c>
    </row>
    <row r="35" spans="1:3" x14ac:dyDescent="0.25">
      <c r="A35" t="s">
        <v>5</v>
      </c>
      <c r="B35" s="3">
        <v>0.7</v>
      </c>
      <c r="C35" s="6">
        <f>B35/B$57</f>
        <v>1.4551804423748541E-2</v>
      </c>
    </row>
    <row r="36" spans="1:3" x14ac:dyDescent="0.25">
      <c r="B36" s="2">
        <f>SUM(B32:B35)</f>
        <v>4.5</v>
      </c>
      <c r="C36" s="6"/>
    </row>
    <row r="37" spans="1:3" ht="9" customHeight="1" x14ac:dyDescent="0.25">
      <c r="C37" s="6"/>
    </row>
    <row r="38" spans="1:3" x14ac:dyDescent="0.25">
      <c r="A38" s="4" t="s">
        <v>81</v>
      </c>
      <c r="C38" s="6"/>
    </row>
    <row r="39" spans="1:3" x14ac:dyDescent="0.25">
      <c r="A39" t="s">
        <v>0</v>
      </c>
      <c r="B39" s="5">
        <v>1.5</v>
      </c>
      <c r="C39" s="6">
        <f t="shared" ref="C39:C45" si="2">B39/B$57</f>
        <v>3.1182438050889733E-2</v>
      </c>
    </row>
    <row r="40" spans="1:3" x14ac:dyDescent="0.25">
      <c r="A40" t="s">
        <v>7</v>
      </c>
      <c r="B40" s="5">
        <v>0.6</v>
      </c>
      <c r="C40" s="6">
        <f t="shared" si="2"/>
        <v>1.2472975220355894E-2</v>
      </c>
    </row>
    <row r="41" spans="1:3" x14ac:dyDescent="0.25">
      <c r="A41" t="s">
        <v>28</v>
      </c>
      <c r="B41" s="5">
        <v>0.5</v>
      </c>
      <c r="C41" s="6">
        <f t="shared" si="2"/>
        <v>1.0394146016963245E-2</v>
      </c>
    </row>
    <row r="42" spans="1:3" x14ac:dyDescent="0.25">
      <c r="A42" t="s">
        <v>13</v>
      </c>
      <c r="B42" s="5">
        <v>0.5</v>
      </c>
      <c r="C42" s="6">
        <f t="shared" si="2"/>
        <v>1.0394146016963245E-2</v>
      </c>
    </row>
    <row r="43" spans="1:3" x14ac:dyDescent="0.25">
      <c r="A43" t="s">
        <v>13</v>
      </c>
      <c r="B43" s="5">
        <v>0.5</v>
      </c>
      <c r="C43" s="6">
        <f t="shared" si="2"/>
        <v>1.0394146016963245E-2</v>
      </c>
    </row>
    <row r="44" spans="1:3" x14ac:dyDescent="0.25">
      <c r="A44" t="s">
        <v>13</v>
      </c>
      <c r="B44" s="5">
        <v>0.5</v>
      </c>
      <c r="C44" s="6">
        <f t="shared" si="2"/>
        <v>1.0394146016963245E-2</v>
      </c>
    </row>
    <row r="45" spans="1:3" x14ac:dyDescent="0.25">
      <c r="A45" t="s">
        <v>28</v>
      </c>
      <c r="B45" s="3">
        <v>0.25</v>
      </c>
      <c r="C45" s="6">
        <f t="shared" si="2"/>
        <v>5.1970730084816225E-3</v>
      </c>
    </row>
    <row r="46" spans="1:3" x14ac:dyDescent="0.25">
      <c r="B46" s="2">
        <f>SUM(B39:B45)</f>
        <v>4.3499999999999996</v>
      </c>
      <c r="C46" s="6"/>
    </row>
    <row r="47" spans="1:3" ht="9" customHeight="1" x14ac:dyDescent="0.25">
      <c r="C47" s="6"/>
    </row>
    <row r="48" spans="1:3" x14ac:dyDescent="0.25">
      <c r="C48" s="6"/>
    </row>
    <row r="49" spans="1:3" ht="9" customHeight="1" x14ac:dyDescent="0.25">
      <c r="C49" s="6"/>
    </row>
    <row r="50" spans="1:3" x14ac:dyDescent="0.25">
      <c r="A50" s="4" t="s">
        <v>30</v>
      </c>
      <c r="C50" s="6"/>
    </row>
    <row r="51" spans="1:3" x14ac:dyDescent="0.25">
      <c r="A51" t="s">
        <v>3</v>
      </c>
      <c r="B51" s="3">
        <v>1</v>
      </c>
      <c r="C51" s="6">
        <f>B51/B$57</f>
        <v>2.078829203392649E-2</v>
      </c>
    </row>
    <row r="52" spans="1:3" x14ac:dyDescent="0.25">
      <c r="B52" s="2">
        <f>SUM(B51:B51)</f>
        <v>1</v>
      </c>
      <c r="C52" s="6"/>
    </row>
    <row r="53" spans="1:3" ht="9" customHeight="1" x14ac:dyDescent="0.25">
      <c r="C53" s="6"/>
    </row>
    <row r="54" spans="1:3" x14ac:dyDescent="0.25">
      <c r="B54" s="5"/>
      <c r="C54" s="6"/>
    </row>
    <row r="55" spans="1:3" x14ac:dyDescent="0.25">
      <c r="C55" s="6"/>
    </row>
    <row r="56" spans="1:3" x14ac:dyDescent="0.25">
      <c r="B56" s="3"/>
      <c r="C56" s="6"/>
    </row>
    <row r="57" spans="1:3" x14ac:dyDescent="0.25">
      <c r="B57" s="8">
        <f>+B20+B29+B36+B46+B48+B52+B55</f>
        <v>48.104000000000006</v>
      </c>
      <c r="C57" s="6">
        <f t="shared" ref="C57" si="3">B57/B$57</f>
        <v>1</v>
      </c>
    </row>
    <row r="58" spans="1:3" x14ac:dyDescent="0.25">
      <c r="C58" s="6"/>
    </row>
    <row r="59" spans="1:3" x14ac:dyDescent="0.25">
      <c r="C59" s="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60"/>
  <sheetViews>
    <sheetView topLeftCell="A34" workbookViewId="0">
      <selection activeCell="C56" sqref="C56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82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B4/B$58</f>
        <v>1.9284915339221665E-3</v>
      </c>
    </row>
    <row r="5" spans="1:3" x14ac:dyDescent="0.25">
      <c r="A5" t="s">
        <v>0</v>
      </c>
      <c r="B5" s="2">
        <v>3.2</v>
      </c>
      <c r="C5" s="6">
        <f t="shared" si="0"/>
        <v>6.1711729085509329E-2</v>
      </c>
    </row>
    <row r="6" spans="1:3" x14ac:dyDescent="0.25">
      <c r="A6" t="s">
        <v>1</v>
      </c>
      <c r="B6" s="2">
        <v>0.2</v>
      </c>
      <c r="C6" s="6">
        <f t="shared" si="0"/>
        <v>3.856983067844333E-3</v>
      </c>
    </row>
    <row r="7" spans="1:3" x14ac:dyDescent="0.25">
      <c r="A7" t="s">
        <v>17</v>
      </c>
      <c r="B7" s="2">
        <v>0.2</v>
      </c>
      <c r="C7" s="6">
        <f t="shared" si="0"/>
        <v>3.856983067844333E-3</v>
      </c>
    </row>
    <row r="8" spans="1:3" x14ac:dyDescent="0.25">
      <c r="A8" t="s">
        <v>17</v>
      </c>
      <c r="B8" s="2">
        <v>0.2</v>
      </c>
      <c r="C8" s="6">
        <f t="shared" si="0"/>
        <v>3.856983067844333E-3</v>
      </c>
    </row>
    <row r="9" spans="1:3" x14ac:dyDescent="0.25">
      <c r="A9" t="s">
        <v>17</v>
      </c>
      <c r="B9" s="2">
        <v>0.6</v>
      </c>
      <c r="C9" s="6">
        <f t="shared" si="0"/>
        <v>1.1570949203532998E-2</v>
      </c>
    </row>
    <row r="10" spans="1:3" x14ac:dyDescent="0.25">
      <c r="A10" s="1" t="s">
        <v>17</v>
      </c>
      <c r="B10" s="2">
        <v>0.9</v>
      </c>
      <c r="C10" s="6">
        <f t="shared" si="0"/>
        <v>1.7356423805299497E-2</v>
      </c>
    </row>
    <row r="11" spans="1:3" x14ac:dyDescent="0.25">
      <c r="A11" s="1" t="s">
        <v>18</v>
      </c>
      <c r="B11" s="2">
        <v>0.23</v>
      </c>
      <c r="C11" s="6">
        <f t="shared" si="0"/>
        <v>4.4355305280209829E-3</v>
      </c>
    </row>
    <row r="12" spans="1:3" x14ac:dyDescent="0.25">
      <c r="A12" s="1" t="s">
        <v>1</v>
      </c>
      <c r="B12" s="2">
        <v>0.5</v>
      </c>
      <c r="C12" s="6">
        <f t="shared" si="0"/>
        <v>9.6424576696108322E-3</v>
      </c>
    </row>
    <row r="13" spans="1:3" x14ac:dyDescent="0.25">
      <c r="A13" s="1" t="s">
        <v>19</v>
      </c>
      <c r="B13" s="2">
        <v>0.1</v>
      </c>
      <c r="C13" s="6">
        <f t="shared" si="0"/>
        <v>1.9284915339221665E-3</v>
      </c>
    </row>
    <row r="14" spans="1:3" x14ac:dyDescent="0.25">
      <c r="A14" s="1" t="s">
        <v>17</v>
      </c>
      <c r="B14" s="2">
        <v>1</v>
      </c>
      <c r="C14" s="6">
        <f t="shared" si="0"/>
        <v>1.9284915339221664E-2</v>
      </c>
    </row>
    <row r="15" spans="1:3" x14ac:dyDescent="0.25">
      <c r="A15" s="1" t="s">
        <v>20</v>
      </c>
      <c r="B15" s="2">
        <v>1.5</v>
      </c>
      <c r="C15" s="6">
        <f t="shared" si="0"/>
        <v>2.8927373008832497E-2</v>
      </c>
    </row>
    <row r="16" spans="1:3" x14ac:dyDescent="0.25">
      <c r="A16" s="1" t="s">
        <v>33</v>
      </c>
      <c r="B16" s="8">
        <v>1.0740000000000001</v>
      </c>
      <c r="C16" s="6">
        <f t="shared" si="0"/>
        <v>2.071199907432407E-2</v>
      </c>
    </row>
    <row r="17" spans="1:3" x14ac:dyDescent="0.25">
      <c r="A17" s="1" t="s">
        <v>21</v>
      </c>
      <c r="B17" s="2">
        <v>0.5</v>
      </c>
      <c r="C17" s="6">
        <f t="shared" si="0"/>
        <v>9.6424576696108322E-3</v>
      </c>
    </row>
    <row r="18" spans="1:3" x14ac:dyDescent="0.25">
      <c r="A18" s="1" t="s">
        <v>22</v>
      </c>
      <c r="B18" s="2">
        <v>1.35</v>
      </c>
      <c r="C18" s="6">
        <f t="shared" si="0"/>
        <v>2.6034635707949248E-2</v>
      </c>
    </row>
    <row r="19" spans="1:3" x14ac:dyDescent="0.25">
      <c r="A19" t="s">
        <v>23</v>
      </c>
      <c r="B19" s="3">
        <v>0.7</v>
      </c>
      <c r="C19" s="6">
        <f t="shared" si="0"/>
        <v>1.3499440737455164E-2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 t="shared" ref="C23:C29" si="1">B23/B$58</f>
        <v>7.7139661356886657E-2</v>
      </c>
    </row>
    <row r="24" spans="1:3" x14ac:dyDescent="0.25">
      <c r="A24" t="s">
        <v>3</v>
      </c>
      <c r="B24" s="2">
        <v>18.7</v>
      </c>
      <c r="C24" s="6">
        <f t="shared" si="1"/>
        <v>0.36062791684344508</v>
      </c>
    </row>
    <row r="25" spans="1:3" x14ac:dyDescent="0.25">
      <c r="A25" t="s">
        <v>3</v>
      </c>
      <c r="B25" s="2">
        <v>3</v>
      </c>
      <c r="C25" s="6">
        <f t="shared" si="1"/>
        <v>5.7854746017664993E-2</v>
      </c>
    </row>
    <row r="26" spans="1:3" x14ac:dyDescent="0.25">
      <c r="A26" t="s">
        <v>3</v>
      </c>
      <c r="B26" s="2">
        <v>2</v>
      </c>
      <c r="C26" s="6">
        <f t="shared" si="1"/>
        <v>3.8569830678443329E-2</v>
      </c>
    </row>
    <row r="27" spans="1:3" x14ac:dyDescent="0.25">
      <c r="A27" t="s">
        <v>5</v>
      </c>
      <c r="B27" s="2">
        <v>0.7</v>
      </c>
      <c r="C27" s="6">
        <f t="shared" si="1"/>
        <v>1.3499440737455164E-2</v>
      </c>
    </row>
    <row r="28" spans="1:3" x14ac:dyDescent="0.25">
      <c r="A28" t="s">
        <v>5</v>
      </c>
      <c r="B28" s="2">
        <v>0.5</v>
      </c>
      <c r="C28" s="6">
        <f t="shared" si="1"/>
        <v>9.6424576696108322E-3</v>
      </c>
    </row>
    <row r="29" spans="1:3" x14ac:dyDescent="0.25">
      <c r="A29" t="s">
        <v>12</v>
      </c>
      <c r="B29" s="3">
        <v>0.5</v>
      </c>
      <c r="C29" s="6">
        <f t="shared" si="1"/>
        <v>9.6424576696108322E-3</v>
      </c>
    </row>
    <row r="30" spans="1:3" x14ac:dyDescent="0.25">
      <c r="B30" s="2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B33/B$58</f>
        <v>1.3499440737455164E-2</v>
      </c>
    </row>
    <row r="34" spans="1:3" x14ac:dyDescent="0.25">
      <c r="A34" t="s">
        <v>3</v>
      </c>
      <c r="B34" s="2">
        <v>2.2999999999999998</v>
      </c>
      <c r="C34" s="6">
        <f>B34/B$58</f>
        <v>4.4355305280209825E-2</v>
      </c>
    </row>
    <row r="35" spans="1:3" x14ac:dyDescent="0.25">
      <c r="A35" t="s">
        <v>3</v>
      </c>
      <c r="B35" s="2">
        <v>0.8</v>
      </c>
      <c r="C35" s="6">
        <f>B35/B$58</f>
        <v>1.5427932271377332E-2</v>
      </c>
    </row>
    <row r="36" spans="1:3" x14ac:dyDescent="0.25">
      <c r="A36" t="s">
        <v>5</v>
      </c>
      <c r="B36" s="3">
        <v>0.7</v>
      </c>
      <c r="C36" s="6">
        <f>B36/B$58</f>
        <v>1.3499440737455164E-2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83</v>
      </c>
      <c r="C39" s="6"/>
    </row>
    <row r="40" spans="1:3" x14ac:dyDescent="0.25">
      <c r="A40" t="s">
        <v>58</v>
      </c>
      <c r="B40" s="2">
        <v>0.2</v>
      </c>
      <c r="C40" s="6">
        <f>B40/B$58</f>
        <v>3.856983067844333E-3</v>
      </c>
    </row>
    <row r="41" spans="1:3" x14ac:dyDescent="0.25">
      <c r="A41" t="s">
        <v>84</v>
      </c>
      <c r="B41" s="2">
        <v>0.6</v>
      </c>
      <c r="C41" s="6">
        <f>B41/B$58</f>
        <v>1.1570949203532998E-2</v>
      </c>
    </row>
    <row r="42" spans="1:3" x14ac:dyDescent="0.25">
      <c r="A42" t="s">
        <v>7</v>
      </c>
      <c r="B42" s="5">
        <v>1</v>
      </c>
      <c r="C42" s="6">
        <f>B42/B$58</f>
        <v>1.9284915339221664E-2</v>
      </c>
    </row>
    <row r="43" spans="1:3" x14ac:dyDescent="0.25">
      <c r="A43" t="s">
        <v>3</v>
      </c>
      <c r="B43" s="5">
        <v>1</v>
      </c>
      <c r="C43" s="6">
        <f>B43/B$58</f>
        <v>1.9284915339221664E-2</v>
      </c>
    </row>
    <row r="44" spans="1:3" x14ac:dyDescent="0.25">
      <c r="A44" t="s">
        <v>84</v>
      </c>
      <c r="B44" s="3">
        <v>1</v>
      </c>
      <c r="C44" s="6">
        <f>B44/B$58</f>
        <v>1.9284915339221664E-2</v>
      </c>
    </row>
    <row r="45" spans="1:3" x14ac:dyDescent="0.25">
      <c r="B45" s="2">
        <f>SUM(B40:B44)</f>
        <v>3.8</v>
      </c>
      <c r="C45" s="6"/>
    </row>
    <row r="46" spans="1:3" ht="9" customHeight="1" x14ac:dyDescent="0.25">
      <c r="C46" s="6"/>
    </row>
    <row r="47" spans="1:3" x14ac:dyDescent="0.25">
      <c r="A47" s="4" t="s">
        <v>85</v>
      </c>
      <c r="C47" s="6"/>
    </row>
    <row r="48" spans="1:3" x14ac:dyDescent="0.25">
      <c r="A48" t="s">
        <v>0</v>
      </c>
      <c r="B48" s="3">
        <v>0.8</v>
      </c>
      <c r="C48" s="6">
        <f>B48/B$58</f>
        <v>1.5427932271377332E-2</v>
      </c>
    </row>
    <row r="49" spans="1:3" x14ac:dyDescent="0.25">
      <c r="B49" s="2">
        <f>SUM(B48)</f>
        <v>0.8</v>
      </c>
      <c r="C49" s="6"/>
    </row>
    <row r="50" spans="1:3" ht="9" customHeight="1" x14ac:dyDescent="0.25">
      <c r="C50" s="6"/>
    </row>
    <row r="51" spans="1:3" x14ac:dyDescent="0.25">
      <c r="A51" s="4" t="s">
        <v>30</v>
      </c>
      <c r="C51" s="6"/>
    </row>
    <row r="52" spans="1:3" x14ac:dyDescent="0.25">
      <c r="A52" t="s">
        <v>3</v>
      </c>
      <c r="B52" s="3">
        <v>1</v>
      </c>
      <c r="C52" s="6">
        <f>B52/B$58</f>
        <v>1.9284915339221664E-2</v>
      </c>
    </row>
    <row r="53" spans="1:3" x14ac:dyDescent="0.25">
      <c r="B53" s="2">
        <f>SUM(B52:B52)</f>
        <v>1</v>
      </c>
      <c r="C53" s="6"/>
    </row>
    <row r="54" spans="1:3" ht="9" customHeight="1" x14ac:dyDescent="0.25">
      <c r="C54" s="6"/>
    </row>
    <row r="55" spans="1:3" x14ac:dyDescent="0.25">
      <c r="B55" s="5"/>
      <c r="C55" s="6"/>
    </row>
    <row r="56" spans="1:3" x14ac:dyDescent="0.25">
      <c r="C56" s="6"/>
    </row>
    <row r="57" spans="1:3" x14ac:dyDescent="0.25">
      <c r="B57" s="3"/>
      <c r="C57" s="6"/>
    </row>
    <row r="58" spans="1:3" x14ac:dyDescent="0.25">
      <c r="B58" s="8">
        <f>+B20+B30+B37+B49+B45+B53+B56</f>
        <v>51.853999999999992</v>
      </c>
      <c r="C58" s="6">
        <f t="shared" ref="C58" si="2">B58/B$58</f>
        <v>1</v>
      </c>
    </row>
    <row r="59" spans="1:3" x14ac:dyDescent="0.25">
      <c r="C59" s="6"/>
    </row>
    <row r="60" spans="1:3" x14ac:dyDescent="0.25">
      <c r="C60" s="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60"/>
  <sheetViews>
    <sheetView topLeftCell="A25" workbookViewId="0">
      <selection activeCell="G39" sqref="G39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88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B4/B$58</f>
        <v>1.5563233417374798E-3</v>
      </c>
    </row>
    <row r="5" spans="1:3" x14ac:dyDescent="0.25">
      <c r="A5" t="s">
        <v>0</v>
      </c>
      <c r="B5" s="2">
        <v>3.2</v>
      </c>
      <c r="C5" s="6">
        <f t="shared" si="0"/>
        <v>4.9802346935599352E-2</v>
      </c>
    </row>
    <row r="6" spans="1:3" x14ac:dyDescent="0.25">
      <c r="A6" t="s">
        <v>1</v>
      </c>
      <c r="B6" s="2">
        <v>0.2</v>
      </c>
      <c r="C6" s="6">
        <f t="shared" si="0"/>
        <v>3.1126466834749595E-3</v>
      </c>
    </row>
    <row r="7" spans="1:3" x14ac:dyDescent="0.25">
      <c r="A7" t="s">
        <v>17</v>
      </c>
      <c r="B7" s="2">
        <v>0.2</v>
      </c>
      <c r="C7" s="6">
        <f t="shared" si="0"/>
        <v>3.1126466834749595E-3</v>
      </c>
    </row>
    <row r="8" spans="1:3" x14ac:dyDescent="0.25">
      <c r="A8" t="s">
        <v>17</v>
      </c>
      <c r="B8" s="2">
        <v>0.2</v>
      </c>
      <c r="C8" s="6">
        <f t="shared" si="0"/>
        <v>3.1126466834749595E-3</v>
      </c>
    </row>
    <row r="9" spans="1:3" x14ac:dyDescent="0.25">
      <c r="A9" t="s">
        <v>17</v>
      </c>
      <c r="B9" s="2">
        <v>0.6</v>
      </c>
      <c r="C9" s="6">
        <f t="shared" si="0"/>
        <v>9.3379400504248773E-3</v>
      </c>
    </row>
    <row r="10" spans="1:3" x14ac:dyDescent="0.25">
      <c r="A10" s="1" t="s">
        <v>17</v>
      </c>
      <c r="B10" s="2">
        <v>0.9</v>
      </c>
      <c r="C10" s="6">
        <f t="shared" si="0"/>
        <v>1.4006910075637317E-2</v>
      </c>
    </row>
    <row r="11" spans="1:3" x14ac:dyDescent="0.25">
      <c r="A11" s="1" t="s">
        <v>18</v>
      </c>
      <c r="B11" s="2">
        <v>0.23</v>
      </c>
      <c r="C11" s="6">
        <f t="shared" si="0"/>
        <v>3.5795436859962031E-3</v>
      </c>
    </row>
    <row r="12" spans="1:3" x14ac:dyDescent="0.25">
      <c r="A12" s="1" t="s">
        <v>1</v>
      </c>
      <c r="B12" s="2">
        <v>0.5</v>
      </c>
      <c r="C12" s="6">
        <f t="shared" si="0"/>
        <v>7.7816167086873977E-3</v>
      </c>
    </row>
    <row r="13" spans="1:3" x14ac:dyDescent="0.25">
      <c r="A13" s="1" t="s">
        <v>19</v>
      </c>
      <c r="B13" s="2">
        <v>0.1</v>
      </c>
      <c r="C13" s="6">
        <f t="shared" si="0"/>
        <v>1.5563233417374798E-3</v>
      </c>
    </row>
    <row r="14" spans="1:3" x14ac:dyDescent="0.25">
      <c r="A14" s="1" t="s">
        <v>17</v>
      </c>
      <c r="B14" s="2">
        <v>1</v>
      </c>
      <c r="C14" s="6">
        <f t="shared" si="0"/>
        <v>1.5563233417374795E-2</v>
      </c>
    </row>
    <row r="15" spans="1:3" x14ac:dyDescent="0.25">
      <c r="A15" s="1" t="s">
        <v>20</v>
      </c>
      <c r="B15" s="2">
        <v>1.5</v>
      </c>
      <c r="C15" s="6">
        <f t="shared" si="0"/>
        <v>2.3344850126062196E-2</v>
      </c>
    </row>
    <row r="16" spans="1:3" x14ac:dyDescent="0.25">
      <c r="A16" s="1" t="s">
        <v>33</v>
      </c>
      <c r="B16" s="8">
        <v>1.0740000000000001</v>
      </c>
      <c r="C16" s="6">
        <f t="shared" si="0"/>
        <v>1.6714912690260531E-2</v>
      </c>
    </row>
    <row r="17" spans="1:3" x14ac:dyDescent="0.25">
      <c r="A17" s="1" t="s">
        <v>21</v>
      </c>
      <c r="B17" s="2">
        <v>0.5</v>
      </c>
      <c r="C17" s="6">
        <f t="shared" si="0"/>
        <v>7.7816167086873977E-3</v>
      </c>
    </row>
    <row r="18" spans="1:3" x14ac:dyDescent="0.25">
      <c r="A18" s="1" t="s">
        <v>86</v>
      </c>
      <c r="B18" s="2">
        <v>1.35</v>
      </c>
      <c r="C18" s="6">
        <f t="shared" si="0"/>
        <v>2.1010365113455977E-2</v>
      </c>
    </row>
    <row r="19" spans="1:3" x14ac:dyDescent="0.25">
      <c r="A19" t="s">
        <v>23</v>
      </c>
      <c r="B19" s="3">
        <v>0.7</v>
      </c>
      <c r="C19" s="6">
        <f t="shared" si="0"/>
        <v>1.0894263392162356E-2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65</v>
      </c>
      <c r="C22" s="6"/>
    </row>
    <row r="23" spans="1:3" x14ac:dyDescent="0.25">
      <c r="A23" t="s">
        <v>0</v>
      </c>
      <c r="B23" s="2">
        <v>3.9</v>
      </c>
      <c r="C23" s="6">
        <f t="shared" ref="C23:C29" si="1">B23/B$58</f>
        <v>6.0696610327761705E-2</v>
      </c>
    </row>
    <row r="24" spans="1:3" x14ac:dyDescent="0.25">
      <c r="A24" t="s">
        <v>3</v>
      </c>
      <c r="B24" s="2">
        <v>19.7</v>
      </c>
      <c r="C24" s="6">
        <f t="shared" si="1"/>
        <v>0.30659569832228345</v>
      </c>
    </row>
    <row r="25" spans="1:3" x14ac:dyDescent="0.25">
      <c r="A25" t="s">
        <v>3</v>
      </c>
      <c r="B25" s="2">
        <v>3</v>
      </c>
      <c r="C25" s="6">
        <f t="shared" si="1"/>
        <v>4.6689700252124391E-2</v>
      </c>
    </row>
    <row r="26" spans="1:3" x14ac:dyDescent="0.25">
      <c r="A26" t="s">
        <v>3</v>
      </c>
      <c r="B26" s="2">
        <v>5.5</v>
      </c>
      <c r="C26" s="6">
        <f t="shared" si="1"/>
        <v>8.5597783795561377E-2</v>
      </c>
    </row>
    <row r="27" spans="1:3" x14ac:dyDescent="0.25">
      <c r="A27" t="s">
        <v>3</v>
      </c>
      <c r="B27" s="2">
        <v>5.5</v>
      </c>
      <c r="C27" s="6">
        <f t="shared" si="1"/>
        <v>8.5597783795561377E-2</v>
      </c>
    </row>
    <row r="28" spans="1:3" x14ac:dyDescent="0.25">
      <c r="A28" t="s">
        <v>5</v>
      </c>
      <c r="B28" s="2">
        <v>1.3</v>
      </c>
      <c r="C28" s="6">
        <f t="shared" si="1"/>
        <v>2.0232203442587235E-2</v>
      </c>
    </row>
    <row r="29" spans="1:3" x14ac:dyDescent="0.25">
      <c r="A29" t="s">
        <v>4</v>
      </c>
      <c r="B29" s="3">
        <v>2.9</v>
      </c>
      <c r="C29" s="6">
        <f t="shared" si="1"/>
        <v>4.5133376910386908E-2</v>
      </c>
    </row>
    <row r="30" spans="1:3" x14ac:dyDescent="0.25">
      <c r="B30" s="5">
        <f>SUM(B23:B29)</f>
        <v>41.79999999999999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B33/B$58</f>
        <v>1.0894263392162356E-2</v>
      </c>
    </row>
    <row r="34" spans="1:3" x14ac:dyDescent="0.25">
      <c r="A34" t="s">
        <v>3</v>
      </c>
      <c r="B34" s="2">
        <v>2.2999999999999998</v>
      </c>
      <c r="C34" s="6">
        <f>B34/B$58</f>
        <v>3.5795436859962025E-2</v>
      </c>
    </row>
    <row r="35" spans="1:3" x14ac:dyDescent="0.25">
      <c r="A35" t="s">
        <v>3</v>
      </c>
      <c r="B35" s="2">
        <v>0.8</v>
      </c>
      <c r="C35" s="6">
        <f>B35/B$58</f>
        <v>1.2450586733899838E-2</v>
      </c>
    </row>
    <row r="36" spans="1:3" x14ac:dyDescent="0.25">
      <c r="A36" t="s">
        <v>5</v>
      </c>
      <c r="B36" s="3">
        <v>0.7</v>
      </c>
      <c r="C36" s="6">
        <f>B36/B$58</f>
        <v>1.0894263392162356E-2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85</v>
      </c>
      <c r="C39" s="6"/>
    </row>
    <row r="40" spans="1:3" x14ac:dyDescent="0.25">
      <c r="A40" t="s">
        <v>0</v>
      </c>
      <c r="B40" s="3">
        <v>0.8</v>
      </c>
      <c r="C40" s="6">
        <f>B40/B$58</f>
        <v>1.2450586733899838E-2</v>
      </c>
    </row>
    <row r="41" spans="1:3" x14ac:dyDescent="0.25">
      <c r="B41" s="2">
        <f>SUM(B40)</f>
        <v>0.8</v>
      </c>
      <c r="C41" s="6"/>
    </row>
    <row r="42" spans="1:3" ht="9" customHeight="1" x14ac:dyDescent="0.25">
      <c r="C42" s="6"/>
    </row>
    <row r="43" spans="1:3" x14ac:dyDescent="0.25">
      <c r="A43" s="4" t="s">
        <v>83</v>
      </c>
      <c r="C43" s="6"/>
    </row>
    <row r="44" spans="1:3" x14ac:dyDescent="0.25">
      <c r="A44" t="s">
        <v>58</v>
      </c>
      <c r="B44" s="2">
        <v>0.2</v>
      </c>
      <c r="C44" s="6">
        <f>B44/B$58</f>
        <v>3.1126466834749595E-3</v>
      </c>
    </row>
    <row r="45" spans="1:3" x14ac:dyDescent="0.25">
      <c r="A45" t="s">
        <v>75</v>
      </c>
      <c r="B45" s="2">
        <v>0.6</v>
      </c>
      <c r="C45" s="6">
        <f>B45/B$58</f>
        <v>9.3379400504248773E-3</v>
      </c>
    </row>
    <row r="46" spans="1:3" x14ac:dyDescent="0.25">
      <c r="A46" t="s">
        <v>7</v>
      </c>
      <c r="B46" s="5">
        <v>1</v>
      </c>
      <c r="C46" s="6">
        <f>B46/B$58</f>
        <v>1.5563233417374795E-2</v>
      </c>
    </row>
    <row r="47" spans="1:3" x14ac:dyDescent="0.25">
      <c r="A47" t="s">
        <v>87</v>
      </c>
      <c r="B47" s="5">
        <v>1</v>
      </c>
      <c r="C47" s="6">
        <f>B47/B$58</f>
        <v>1.5563233417374795E-2</v>
      </c>
    </row>
    <row r="48" spans="1:3" x14ac:dyDescent="0.25">
      <c r="A48" t="s">
        <v>13</v>
      </c>
      <c r="B48" s="3">
        <v>1</v>
      </c>
      <c r="C48" s="6">
        <f>B48/B$58</f>
        <v>1.5563233417374795E-2</v>
      </c>
    </row>
    <row r="49" spans="1:3" x14ac:dyDescent="0.25">
      <c r="B49" s="2">
        <f>SUM(B44:B48)</f>
        <v>3.8</v>
      </c>
      <c r="C49" s="6"/>
    </row>
    <row r="50" spans="1:3" ht="9" customHeight="1" x14ac:dyDescent="0.25">
      <c r="C50" s="6"/>
    </row>
    <row r="51" spans="1:3" x14ac:dyDescent="0.25">
      <c r="A51" s="4" t="s">
        <v>30</v>
      </c>
      <c r="C51" s="6"/>
    </row>
    <row r="52" spans="1:3" x14ac:dyDescent="0.25">
      <c r="A52" t="s">
        <v>3</v>
      </c>
      <c r="B52" s="3">
        <v>1</v>
      </c>
      <c r="C52" s="6">
        <f>B52/B$58</f>
        <v>1.5563233417374795E-2</v>
      </c>
    </row>
    <row r="53" spans="1:3" x14ac:dyDescent="0.25">
      <c r="B53" s="2">
        <f>SUM(B52:B52)</f>
        <v>1</v>
      </c>
      <c r="C53" s="6"/>
    </row>
    <row r="54" spans="1:3" ht="9" customHeight="1" x14ac:dyDescent="0.25">
      <c r="C54" s="6"/>
    </row>
    <row r="55" spans="1:3" x14ac:dyDescent="0.25">
      <c r="B55" s="5"/>
      <c r="C55" s="6"/>
    </row>
    <row r="56" spans="1:3" x14ac:dyDescent="0.25">
      <c r="C56" s="6"/>
    </row>
    <row r="57" spans="1:3" x14ac:dyDescent="0.25">
      <c r="B57" s="3"/>
      <c r="C57" s="6"/>
    </row>
    <row r="58" spans="1:3" x14ac:dyDescent="0.25">
      <c r="B58" s="8">
        <f>+B20+B30+B37+B41+B49+B53+B56</f>
        <v>64.253999999999991</v>
      </c>
      <c r="C58" s="6">
        <f t="shared" ref="C58" si="2">B58/B$58</f>
        <v>1</v>
      </c>
    </row>
    <row r="59" spans="1:3" x14ac:dyDescent="0.25">
      <c r="C59" s="6"/>
    </row>
    <row r="60" spans="1:3" x14ac:dyDescent="0.25">
      <c r="C60" s="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66"/>
  <sheetViews>
    <sheetView topLeftCell="A34" workbookViewId="0">
      <selection activeCell="G51" sqref="G51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89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B4/B$64</f>
        <v>1.5660726031258812E-3</v>
      </c>
    </row>
    <row r="5" spans="1:3" x14ac:dyDescent="0.25">
      <c r="A5" t="s">
        <v>0</v>
      </c>
      <c r="B5" s="2">
        <v>3.2</v>
      </c>
      <c r="C5" s="6">
        <f t="shared" si="0"/>
        <v>5.0114323300028199E-2</v>
      </c>
    </row>
    <row r="6" spans="1:3" x14ac:dyDescent="0.25">
      <c r="A6" t="s">
        <v>1</v>
      </c>
      <c r="B6" s="2">
        <v>0.2</v>
      </c>
      <c r="C6" s="6">
        <f t="shared" si="0"/>
        <v>3.1321452062517624E-3</v>
      </c>
    </row>
    <row r="7" spans="1:3" x14ac:dyDescent="0.25">
      <c r="A7" t="s">
        <v>17</v>
      </c>
      <c r="B7" s="2">
        <v>0.2</v>
      </c>
      <c r="C7" s="6">
        <f t="shared" si="0"/>
        <v>3.1321452062517624E-3</v>
      </c>
    </row>
    <row r="8" spans="1:3" x14ac:dyDescent="0.25">
      <c r="A8" t="s">
        <v>17</v>
      </c>
      <c r="B8" s="2">
        <v>0.2</v>
      </c>
      <c r="C8" s="6">
        <f t="shared" si="0"/>
        <v>3.1321452062517624E-3</v>
      </c>
    </row>
    <row r="9" spans="1:3" x14ac:dyDescent="0.25">
      <c r="A9" t="s">
        <v>17</v>
      </c>
      <c r="B9" s="2">
        <v>0.6</v>
      </c>
      <c r="C9" s="6">
        <f t="shared" si="0"/>
        <v>9.3964356187552864E-3</v>
      </c>
    </row>
    <row r="10" spans="1:3" x14ac:dyDescent="0.25">
      <c r="A10" s="1" t="s">
        <v>17</v>
      </c>
      <c r="B10" s="2">
        <v>0.9</v>
      </c>
      <c r="C10" s="6">
        <f t="shared" si="0"/>
        <v>1.4094653428132931E-2</v>
      </c>
    </row>
    <row r="11" spans="1:3" x14ac:dyDescent="0.25">
      <c r="A11" s="1" t="s">
        <v>18</v>
      </c>
      <c r="B11" s="2">
        <v>0.23</v>
      </c>
      <c r="C11" s="6">
        <f t="shared" si="0"/>
        <v>3.6019669871895266E-3</v>
      </c>
    </row>
    <row r="12" spans="1:3" x14ac:dyDescent="0.25">
      <c r="A12" s="1" t="s">
        <v>1</v>
      </c>
      <c r="B12" s="2">
        <v>0.5</v>
      </c>
      <c r="C12" s="6">
        <f t="shared" si="0"/>
        <v>7.8303630156294057E-3</v>
      </c>
    </row>
    <row r="13" spans="1:3" x14ac:dyDescent="0.25">
      <c r="A13" s="1" t="s">
        <v>19</v>
      </c>
      <c r="B13" s="2">
        <v>0.1</v>
      </c>
      <c r="C13" s="6">
        <f t="shared" si="0"/>
        <v>1.5660726031258812E-3</v>
      </c>
    </row>
    <row r="14" spans="1:3" x14ac:dyDescent="0.25">
      <c r="A14" s="1" t="s">
        <v>17</v>
      </c>
      <c r="B14" s="2">
        <v>1</v>
      </c>
      <c r="C14" s="6">
        <f t="shared" si="0"/>
        <v>1.5660726031258811E-2</v>
      </c>
    </row>
    <row r="15" spans="1:3" x14ac:dyDescent="0.25">
      <c r="A15" s="1" t="s">
        <v>20</v>
      </c>
      <c r="B15" s="2">
        <v>1.5</v>
      </c>
      <c r="C15" s="6">
        <f t="shared" si="0"/>
        <v>2.3491089046888215E-2</v>
      </c>
    </row>
    <row r="16" spans="1:3" x14ac:dyDescent="0.25">
      <c r="A16" s="1" t="s">
        <v>33</v>
      </c>
      <c r="B16" s="8">
        <v>1.0740000000000001</v>
      </c>
      <c r="C16" s="6">
        <f t="shared" si="0"/>
        <v>1.6819619757571964E-2</v>
      </c>
    </row>
    <row r="17" spans="1:3" x14ac:dyDescent="0.25">
      <c r="A17" s="1" t="s">
        <v>21</v>
      </c>
      <c r="B17" s="2">
        <v>0.5</v>
      </c>
      <c r="C17" s="6">
        <f t="shared" si="0"/>
        <v>7.8303630156294057E-3</v>
      </c>
    </row>
    <row r="18" spans="1:3" x14ac:dyDescent="0.25">
      <c r="A18" s="1" t="s">
        <v>22</v>
      </c>
      <c r="B18" s="2">
        <v>1.35</v>
      </c>
      <c r="C18" s="6">
        <f t="shared" si="0"/>
        <v>2.1141980142199396E-2</v>
      </c>
    </row>
    <row r="19" spans="1:3" x14ac:dyDescent="0.25">
      <c r="A19" t="s">
        <v>23</v>
      </c>
      <c r="B19" s="3">
        <v>0.7</v>
      </c>
      <c r="C19" s="6">
        <f t="shared" si="0"/>
        <v>1.0962508221881167E-2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 t="shared" ref="C23:C29" si="1">B23/B$64</f>
        <v>6.2642904125035245E-2</v>
      </c>
    </row>
    <row r="24" spans="1:3" x14ac:dyDescent="0.25">
      <c r="A24" t="s">
        <v>3</v>
      </c>
      <c r="B24" s="2">
        <v>18.7</v>
      </c>
      <c r="C24" s="6">
        <f t="shared" si="1"/>
        <v>0.29285557678453977</v>
      </c>
    </row>
    <row r="25" spans="1:3" x14ac:dyDescent="0.25">
      <c r="A25" t="s">
        <v>3</v>
      </c>
      <c r="B25" s="2">
        <v>3</v>
      </c>
      <c r="C25" s="6">
        <f t="shared" si="1"/>
        <v>4.6982178093776431E-2</v>
      </c>
    </row>
    <row r="26" spans="1:3" x14ac:dyDescent="0.25">
      <c r="A26" t="s">
        <v>3</v>
      </c>
      <c r="B26" s="2">
        <v>2</v>
      </c>
      <c r="C26" s="6">
        <f t="shared" si="1"/>
        <v>3.1321452062517623E-2</v>
      </c>
    </row>
    <row r="27" spans="1:3" x14ac:dyDescent="0.25">
      <c r="A27" t="s">
        <v>5</v>
      </c>
      <c r="B27" s="2">
        <v>0.7</v>
      </c>
      <c r="C27" s="6">
        <f t="shared" si="1"/>
        <v>1.0962508221881167E-2</v>
      </c>
    </row>
    <row r="28" spans="1:3" x14ac:dyDescent="0.25">
      <c r="A28" t="s">
        <v>5</v>
      </c>
      <c r="B28" s="2">
        <v>0.5</v>
      </c>
      <c r="C28" s="6">
        <f t="shared" si="1"/>
        <v>7.8303630156294057E-3</v>
      </c>
    </row>
    <row r="29" spans="1:3" x14ac:dyDescent="0.25">
      <c r="A29" t="s">
        <v>12</v>
      </c>
      <c r="B29" s="3">
        <v>0.5</v>
      </c>
      <c r="C29" s="6">
        <f t="shared" si="1"/>
        <v>7.8303630156294057E-3</v>
      </c>
    </row>
    <row r="30" spans="1:3" x14ac:dyDescent="0.25">
      <c r="B30" s="2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B33/B$64</f>
        <v>1.0962508221881167E-2</v>
      </c>
    </row>
    <row r="34" spans="1:3" x14ac:dyDescent="0.25">
      <c r="A34" t="s">
        <v>3</v>
      </c>
      <c r="B34" s="2">
        <v>2.2999999999999998</v>
      </c>
      <c r="C34" s="6">
        <f>B34/B$64</f>
        <v>3.6019669871895262E-2</v>
      </c>
    </row>
    <row r="35" spans="1:3" x14ac:dyDescent="0.25">
      <c r="A35" t="s">
        <v>3</v>
      </c>
      <c r="B35" s="2">
        <v>0.8</v>
      </c>
      <c r="C35" s="6">
        <f>B35/B$64</f>
        <v>1.252858082500705E-2</v>
      </c>
    </row>
    <row r="36" spans="1:3" x14ac:dyDescent="0.25">
      <c r="A36" t="s">
        <v>5</v>
      </c>
      <c r="B36" s="3">
        <v>0.7</v>
      </c>
      <c r="C36" s="6">
        <f>B36/B$64</f>
        <v>1.0962508221881167E-2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85</v>
      </c>
      <c r="C39" s="6"/>
    </row>
    <row r="40" spans="1:3" x14ac:dyDescent="0.25">
      <c r="A40" t="s">
        <v>0</v>
      </c>
      <c r="B40" s="3">
        <v>0.8</v>
      </c>
      <c r="C40" s="6">
        <f>B40/B$64</f>
        <v>1.252858082500705E-2</v>
      </c>
    </row>
    <row r="41" spans="1:3" x14ac:dyDescent="0.25">
      <c r="B41" s="2">
        <f>SUM(B40:B40)</f>
        <v>0.8</v>
      </c>
      <c r="C41" s="6"/>
    </row>
    <row r="42" spans="1:3" ht="9" customHeight="1" x14ac:dyDescent="0.25">
      <c r="C42" s="6"/>
    </row>
    <row r="43" spans="1:3" x14ac:dyDescent="0.25">
      <c r="A43" s="4" t="s">
        <v>42</v>
      </c>
      <c r="C43" s="6"/>
    </row>
    <row r="44" spans="1:3" x14ac:dyDescent="0.25">
      <c r="A44" t="s">
        <v>0</v>
      </c>
      <c r="B44" s="5">
        <v>1.8</v>
      </c>
      <c r="C44" s="6">
        <f t="shared" ref="C44:C54" si="2">B44/B$64</f>
        <v>2.8189306856265861E-2</v>
      </c>
    </row>
    <row r="45" spans="1:3" x14ac:dyDescent="0.25">
      <c r="A45" t="s">
        <v>43</v>
      </c>
      <c r="B45" s="5">
        <v>2</v>
      </c>
      <c r="C45" s="6">
        <f t="shared" si="2"/>
        <v>3.1321452062517623E-2</v>
      </c>
    </row>
    <row r="46" spans="1:3" x14ac:dyDescent="0.25">
      <c r="A46" t="s">
        <v>43</v>
      </c>
      <c r="B46" s="5">
        <v>0.8</v>
      </c>
      <c r="C46" s="6">
        <f t="shared" si="2"/>
        <v>1.252858082500705E-2</v>
      </c>
    </row>
    <row r="47" spans="1:3" x14ac:dyDescent="0.25">
      <c r="A47" t="s">
        <v>43</v>
      </c>
      <c r="B47" s="5">
        <v>2</v>
      </c>
      <c r="C47" s="6">
        <f t="shared" si="2"/>
        <v>3.1321452062517623E-2</v>
      </c>
    </row>
    <row r="48" spans="1:3" x14ac:dyDescent="0.25">
      <c r="A48" t="s">
        <v>28</v>
      </c>
      <c r="B48" s="5">
        <v>0.5</v>
      </c>
      <c r="C48" s="6">
        <f t="shared" si="2"/>
        <v>7.8303630156294057E-3</v>
      </c>
    </row>
    <row r="49" spans="1:3" x14ac:dyDescent="0.25">
      <c r="A49" t="s">
        <v>43</v>
      </c>
      <c r="B49" s="5">
        <v>1</v>
      </c>
      <c r="C49" s="6">
        <f t="shared" si="2"/>
        <v>1.5660726031258811E-2</v>
      </c>
    </row>
    <row r="50" spans="1:3" x14ac:dyDescent="0.25">
      <c r="A50" t="s">
        <v>3</v>
      </c>
      <c r="B50" s="5">
        <v>3</v>
      </c>
      <c r="C50" s="6">
        <f t="shared" si="2"/>
        <v>4.6982178093776431E-2</v>
      </c>
    </row>
    <row r="51" spans="1:3" x14ac:dyDescent="0.25">
      <c r="A51" t="s">
        <v>43</v>
      </c>
      <c r="B51" s="5">
        <v>1</v>
      </c>
      <c r="C51" s="6">
        <f t="shared" si="2"/>
        <v>1.5660726031258811E-2</v>
      </c>
    </row>
    <row r="52" spans="1:3" x14ac:dyDescent="0.25">
      <c r="A52" t="s">
        <v>43</v>
      </c>
      <c r="B52" s="5">
        <v>1</v>
      </c>
      <c r="C52" s="6">
        <f t="shared" si="2"/>
        <v>1.5660726031258811E-2</v>
      </c>
    </row>
    <row r="53" spans="1:3" x14ac:dyDescent="0.25">
      <c r="A53" t="s">
        <v>44</v>
      </c>
      <c r="B53" s="5">
        <v>1</v>
      </c>
      <c r="C53" s="6">
        <f t="shared" si="2"/>
        <v>1.5660726031258811E-2</v>
      </c>
    </row>
    <row r="54" spans="1:3" x14ac:dyDescent="0.25">
      <c r="A54" t="s">
        <v>13</v>
      </c>
      <c r="B54" s="3">
        <v>1.7</v>
      </c>
      <c r="C54" s="6">
        <f t="shared" si="2"/>
        <v>2.6623234253139977E-2</v>
      </c>
    </row>
    <row r="55" spans="1:3" x14ac:dyDescent="0.25">
      <c r="B55" s="5">
        <f>SUM(B44:B54)</f>
        <v>15.799999999999999</v>
      </c>
      <c r="C55" s="6"/>
    </row>
    <row r="56" spans="1:3" ht="9" customHeight="1" x14ac:dyDescent="0.25">
      <c r="C56" s="6"/>
    </row>
    <row r="57" spans="1:3" x14ac:dyDescent="0.25">
      <c r="A57" s="4" t="s">
        <v>30</v>
      </c>
      <c r="C57" s="6"/>
    </row>
    <row r="58" spans="1:3" x14ac:dyDescent="0.25">
      <c r="A58" t="s">
        <v>3</v>
      </c>
      <c r="B58" s="3">
        <v>1</v>
      </c>
      <c r="C58" s="6">
        <f>B58/B$64</f>
        <v>1.5660726031258811E-2</v>
      </c>
    </row>
    <row r="59" spans="1:3" x14ac:dyDescent="0.25">
      <c r="B59" s="2">
        <f>SUM(B58:B58)</f>
        <v>1</v>
      </c>
      <c r="C59" s="6"/>
    </row>
    <row r="60" spans="1:3" ht="9" customHeight="1" x14ac:dyDescent="0.25">
      <c r="C60" s="6"/>
    </row>
    <row r="61" spans="1:3" x14ac:dyDescent="0.25">
      <c r="B61" s="5"/>
      <c r="C61" s="6"/>
    </row>
    <row r="62" spans="1:3" x14ac:dyDescent="0.25">
      <c r="C62" s="6"/>
    </row>
    <row r="63" spans="1:3" x14ac:dyDescent="0.25">
      <c r="B63" s="3"/>
      <c r="C63" s="6"/>
    </row>
    <row r="64" spans="1:3" x14ac:dyDescent="0.25">
      <c r="B64" s="8">
        <f>B20+B30+B37+B41+B55+B59</f>
        <v>63.853999999999992</v>
      </c>
      <c r="C64" s="6">
        <f t="shared" ref="C64" si="3">B64/B$64</f>
        <v>1</v>
      </c>
    </row>
    <row r="65" spans="3:3" x14ac:dyDescent="0.25">
      <c r="C65" s="6"/>
    </row>
    <row r="66" spans="3:3" x14ac:dyDescent="0.25">
      <c r="C6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2"/>
  <sheetViews>
    <sheetView topLeftCell="A28" workbookViewId="0">
      <selection activeCell="H47" sqref="H47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32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14">
        <f t="shared" ref="C4:C19" si="0">B4/B$60</f>
        <v>1.3536562254649808E-3</v>
      </c>
    </row>
    <row r="5" spans="1:3" x14ac:dyDescent="0.25">
      <c r="A5" t="s">
        <v>0</v>
      </c>
      <c r="B5" s="2">
        <v>3.2</v>
      </c>
      <c r="C5" s="14">
        <f t="shared" si="0"/>
        <v>4.3316999214879387E-2</v>
      </c>
    </row>
    <row r="6" spans="1:3" x14ac:dyDescent="0.25">
      <c r="A6" t="s">
        <v>1</v>
      </c>
      <c r="B6" s="2">
        <v>0.2</v>
      </c>
      <c r="C6" s="14">
        <f t="shared" si="0"/>
        <v>2.7073124509299617E-3</v>
      </c>
    </row>
    <row r="7" spans="1:3" x14ac:dyDescent="0.25">
      <c r="A7" t="s">
        <v>17</v>
      </c>
      <c r="B7" s="2">
        <v>0.2</v>
      </c>
      <c r="C7" s="14">
        <f t="shared" si="0"/>
        <v>2.7073124509299617E-3</v>
      </c>
    </row>
    <row r="8" spans="1:3" x14ac:dyDescent="0.25">
      <c r="A8" t="s">
        <v>17</v>
      </c>
      <c r="B8" s="2">
        <v>0.2</v>
      </c>
      <c r="C8" s="14">
        <f t="shared" si="0"/>
        <v>2.7073124509299617E-3</v>
      </c>
    </row>
    <row r="9" spans="1:3" x14ac:dyDescent="0.25">
      <c r="A9" t="s">
        <v>17</v>
      </c>
      <c r="B9" s="2">
        <v>0.6</v>
      </c>
      <c r="C9" s="14">
        <f t="shared" si="0"/>
        <v>8.1219373527898833E-3</v>
      </c>
    </row>
    <row r="10" spans="1:3" x14ac:dyDescent="0.25">
      <c r="A10" s="1" t="s">
        <v>17</v>
      </c>
      <c r="B10" s="2">
        <v>0.9</v>
      </c>
      <c r="C10" s="14">
        <f t="shared" si="0"/>
        <v>1.2182906029184827E-2</v>
      </c>
    </row>
    <row r="11" spans="1:3" x14ac:dyDescent="0.25">
      <c r="A11" s="1" t="s">
        <v>18</v>
      </c>
      <c r="B11" s="2">
        <v>0.23</v>
      </c>
      <c r="C11" s="14">
        <f t="shared" si="0"/>
        <v>3.1134093185694557E-3</v>
      </c>
    </row>
    <row r="12" spans="1:3" x14ac:dyDescent="0.25">
      <c r="A12" s="1" t="s">
        <v>1</v>
      </c>
      <c r="B12" s="2">
        <v>0.5</v>
      </c>
      <c r="C12" s="14">
        <f t="shared" si="0"/>
        <v>6.7682811273249033E-3</v>
      </c>
    </row>
    <row r="13" spans="1:3" x14ac:dyDescent="0.25">
      <c r="A13" s="1" t="s">
        <v>19</v>
      </c>
      <c r="B13" s="2">
        <v>0.1</v>
      </c>
      <c r="C13" s="14">
        <f t="shared" si="0"/>
        <v>1.3536562254649808E-3</v>
      </c>
    </row>
    <row r="14" spans="1:3" x14ac:dyDescent="0.25">
      <c r="A14" s="1" t="s">
        <v>17</v>
      </c>
      <c r="B14" s="2">
        <v>1</v>
      </c>
      <c r="C14" s="14">
        <f t="shared" si="0"/>
        <v>1.3536562254649807E-2</v>
      </c>
    </row>
    <row r="15" spans="1:3" x14ac:dyDescent="0.25">
      <c r="A15" s="1" t="s">
        <v>20</v>
      </c>
      <c r="B15" s="2">
        <v>1.5</v>
      </c>
      <c r="C15" s="14">
        <f t="shared" si="0"/>
        <v>2.0304843381974712E-2</v>
      </c>
    </row>
    <row r="16" spans="1:3" x14ac:dyDescent="0.25">
      <c r="A16" s="1" t="s">
        <v>33</v>
      </c>
      <c r="B16" s="8">
        <v>1.0740000000000001</v>
      </c>
      <c r="C16" s="14">
        <f t="shared" si="0"/>
        <v>1.4538267861493894E-2</v>
      </c>
    </row>
    <row r="17" spans="1:3" x14ac:dyDescent="0.25">
      <c r="A17" s="1" t="s">
        <v>21</v>
      </c>
      <c r="B17" s="2">
        <v>0.5</v>
      </c>
      <c r="C17" s="14">
        <f t="shared" si="0"/>
        <v>6.7682811273249033E-3</v>
      </c>
    </row>
    <row r="18" spans="1:3" x14ac:dyDescent="0.25">
      <c r="A18" s="1" t="s">
        <v>22</v>
      </c>
      <c r="B18" s="2">
        <v>1.35</v>
      </c>
      <c r="C18" s="14">
        <f t="shared" si="0"/>
        <v>1.8274359043777243E-2</v>
      </c>
    </row>
    <row r="19" spans="1:3" x14ac:dyDescent="0.25">
      <c r="A19" t="s">
        <v>23</v>
      </c>
      <c r="B19" s="3">
        <v>0.7</v>
      </c>
      <c r="C19" s="14">
        <f t="shared" si="0"/>
        <v>9.475593578254865E-3</v>
      </c>
    </row>
    <row r="20" spans="1:3" x14ac:dyDescent="0.25">
      <c r="B20" s="9">
        <f>SUM(B4:B19)</f>
        <v>12.353999999999999</v>
      </c>
      <c r="C20" s="14"/>
    </row>
    <row r="21" spans="1:3" ht="9" customHeight="1" x14ac:dyDescent="0.25">
      <c r="C21" s="14"/>
    </row>
    <row r="22" spans="1:3" x14ac:dyDescent="0.25">
      <c r="A22" s="4" t="s">
        <v>8</v>
      </c>
      <c r="C22" s="14"/>
    </row>
    <row r="23" spans="1:3" x14ac:dyDescent="0.25">
      <c r="A23" t="s">
        <v>0</v>
      </c>
      <c r="B23" s="2">
        <v>4</v>
      </c>
      <c r="C23" s="14">
        <f t="shared" ref="C23:C31" si="1">B23/B$60</f>
        <v>5.4146249018599227E-2</v>
      </c>
    </row>
    <row r="24" spans="1:3" x14ac:dyDescent="0.25">
      <c r="A24" t="s">
        <v>3</v>
      </c>
      <c r="B24" s="2">
        <v>20</v>
      </c>
      <c r="C24" s="14">
        <f t="shared" si="1"/>
        <v>0.27073124509299618</v>
      </c>
    </row>
    <row r="25" spans="1:3" x14ac:dyDescent="0.25">
      <c r="A25" t="s">
        <v>3</v>
      </c>
      <c r="B25" s="2">
        <v>4</v>
      </c>
      <c r="C25" s="14">
        <f t="shared" si="1"/>
        <v>5.4146249018599227E-2</v>
      </c>
    </row>
    <row r="26" spans="1:3" x14ac:dyDescent="0.25">
      <c r="A26" t="s">
        <v>3</v>
      </c>
      <c r="B26" s="2">
        <v>5</v>
      </c>
      <c r="C26" s="14">
        <f t="shared" si="1"/>
        <v>6.7682811273249044E-2</v>
      </c>
    </row>
    <row r="27" spans="1:3" x14ac:dyDescent="0.25">
      <c r="A27" t="s">
        <v>3</v>
      </c>
      <c r="B27" s="2">
        <v>4.5</v>
      </c>
      <c r="C27" s="14">
        <f t="shared" si="1"/>
        <v>6.0914530145924135E-2</v>
      </c>
    </row>
    <row r="28" spans="1:3" x14ac:dyDescent="0.25">
      <c r="A28" t="s">
        <v>9</v>
      </c>
      <c r="B28" s="2">
        <v>5.6</v>
      </c>
      <c r="C28" s="14">
        <f t="shared" si="1"/>
        <v>7.580474862603892E-2</v>
      </c>
    </row>
    <row r="29" spans="1:3" x14ac:dyDescent="0.25">
      <c r="A29" t="s">
        <v>4</v>
      </c>
      <c r="B29" s="2">
        <v>0.5</v>
      </c>
      <c r="C29" s="14">
        <f t="shared" si="1"/>
        <v>6.7682811273249033E-3</v>
      </c>
    </row>
    <row r="30" spans="1:3" x14ac:dyDescent="0.25">
      <c r="A30" t="s">
        <v>5</v>
      </c>
      <c r="B30" s="2">
        <v>1.95</v>
      </c>
      <c r="C30" s="14">
        <f t="shared" si="1"/>
        <v>2.6396296396567123E-2</v>
      </c>
    </row>
    <row r="31" spans="1:3" x14ac:dyDescent="0.25">
      <c r="A31" t="s">
        <v>5</v>
      </c>
      <c r="B31" s="3">
        <v>3.15</v>
      </c>
      <c r="C31" s="14">
        <f t="shared" si="1"/>
        <v>4.2640171102146893E-2</v>
      </c>
    </row>
    <row r="32" spans="1:3" x14ac:dyDescent="0.25">
      <c r="B32" s="2">
        <f>SUM(B23:B31)</f>
        <v>48.7</v>
      </c>
      <c r="C32" s="14"/>
    </row>
    <row r="33" spans="1:3" ht="9" customHeight="1" x14ac:dyDescent="0.25">
      <c r="C33" s="14"/>
    </row>
    <row r="34" spans="1:3" x14ac:dyDescent="0.25">
      <c r="A34" s="4" t="s">
        <v>6</v>
      </c>
      <c r="C34" s="14"/>
    </row>
    <row r="35" spans="1:3" x14ac:dyDescent="0.25">
      <c r="A35" t="s">
        <v>3</v>
      </c>
      <c r="B35" s="2">
        <v>1.4</v>
      </c>
      <c r="C35" s="14">
        <f>B35/B$60</f>
        <v>1.895118715650973E-2</v>
      </c>
    </row>
    <row r="36" spans="1:3" x14ac:dyDescent="0.25">
      <c r="A36" t="s">
        <v>3</v>
      </c>
      <c r="B36" s="2">
        <v>0.6</v>
      </c>
      <c r="C36" s="14">
        <f>B36/B$60</f>
        <v>8.1219373527898833E-3</v>
      </c>
    </row>
    <row r="37" spans="1:3" x14ac:dyDescent="0.25">
      <c r="A37" t="s">
        <v>3</v>
      </c>
      <c r="B37" s="2">
        <v>1</v>
      </c>
      <c r="C37" s="14">
        <f>B37/B$60</f>
        <v>1.3536562254649807E-2</v>
      </c>
    </row>
    <row r="38" spans="1:3" x14ac:dyDescent="0.25">
      <c r="A38" t="s">
        <v>3</v>
      </c>
      <c r="B38" s="2">
        <v>1</v>
      </c>
      <c r="C38" s="14">
        <f>B38/B$60</f>
        <v>1.3536562254649807E-2</v>
      </c>
    </row>
    <row r="39" spans="1:3" x14ac:dyDescent="0.25">
      <c r="A39" t="s">
        <v>4</v>
      </c>
      <c r="B39" s="3">
        <v>0.2</v>
      </c>
      <c r="C39" s="14">
        <f>B39/B$60</f>
        <v>2.7073124509299617E-3</v>
      </c>
    </row>
    <row r="40" spans="1:3" x14ac:dyDescent="0.25">
      <c r="B40" s="2">
        <f>SUM(B35:B39)</f>
        <v>4.2</v>
      </c>
      <c r="C40" s="14"/>
    </row>
    <row r="41" spans="1:3" ht="9" customHeight="1" x14ac:dyDescent="0.25">
      <c r="C41" s="14"/>
    </row>
    <row r="42" spans="1:3" x14ac:dyDescent="0.25">
      <c r="A42" s="4" t="s">
        <v>27</v>
      </c>
      <c r="C42" s="14"/>
    </row>
    <row r="43" spans="1:3" x14ac:dyDescent="0.25">
      <c r="A43" t="s">
        <v>0</v>
      </c>
      <c r="B43" s="2">
        <v>1.5</v>
      </c>
      <c r="C43" s="14">
        <f t="shared" ref="C43:C50" si="2">B43/B$60</f>
        <v>2.0304843381974712E-2</v>
      </c>
    </row>
    <row r="44" spans="1:3" x14ac:dyDescent="0.25">
      <c r="A44" t="s">
        <v>7</v>
      </c>
      <c r="B44" s="2">
        <v>1</v>
      </c>
      <c r="C44" s="14">
        <f t="shared" si="2"/>
        <v>1.3536562254649807E-2</v>
      </c>
    </row>
    <row r="45" spans="1:3" x14ac:dyDescent="0.25">
      <c r="A45" t="s">
        <v>28</v>
      </c>
      <c r="B45" s="2">
        <v>0.5</v>
      </c>
      <c r="C45" s="14">
        <f t="shared" si="2"/>
        <v>6.7682811273249033E-3</v>
      </c>
    </row>
    <row r="46" spans="1:3" x14ac:dyDescent="0.25">
      <c r="A46" t="s">
        <v>13</v>
      </c>
      <c r="B46" s="2">
        <v>1.3</v>
      </c>
      <c r="C46" s="14">
        <f t="shared" si="2"/>
        <v>1.7597530931044752E-2</v>
      </c>
    </row>
    <row r="47" spans="1:3" x14ac:dyDescent="0.25">
      <c r="A47" t="s">
        <v>13</v>
      </c>
      <c r="B47" s="2">
        <v>1</v>
      </c>
      <c r="C47" s="14">
        <f t="shared" si="2"/>
        <v>1.3536562254649807E-2</v>
      </c>
    </row>
    <row r="48" spans="1:3" x14ac:dyDescent="0.25">
      <c r="A48" t="s">
        <v>13</v>
      </c>
      <c r="B48" s="2">
        <v>0.5</v>
      </c>
      <c r="C48" s="14">
        <f t="shared" si="2"/>
        <v>6.7682811273249033E-3</v>
      </c>
    </row>
    <row r="49" spans="1:3" x14ac:dyDescent="0.25">
      <c r="A49" t="s">
        <v>28</v>
      </c>
      <c r="B49" s="2">
        <v>0.4</v>
      </c>
      <c r="C49" s="14">
        <f t="shared" si="2"/>
        <v>5.4146249018599234E-3</v>
      </c>
    </row>
    <row r="50" spans="1:3" x14ac:dyDescent="0.25">
      <c r="A50" t="s">
        <v>11</v>
      </c>
      <c r="B50" s="3">
        <v>1.42</v>
      </c>
      <c r="C50" s="14">
        <f t="shared" si="2"/>
        <v>1.9221918401602724E-2</v>
      </c>
    </row>
    <row r="51" spans="1:3" x14ac:dyDescent="0.25">
      <c r="B51" s="2">
        <f>SUM(B43:B50)</f>
        <v>7.62</v>
      </c>
      <c r="C51" s="14"/>
    </row>
    <row r="52" spans="1:3" ht="9" customHeight="1" x14ac:dyDescent="0.25">
      <c r="C52" s="14"/>
    </row>
    <row r="53" spans="1:3" x14ac:dyDescent="0.25">
      <c r="A53" s="4" t="s">
        <v>30</v>
      </c>
      <c r="C53" s="14"/>
    </row>
    <row r="54" spans="1:3" x14ac:dyDescent="0.25">
      <c r="A54" t="s">
        <v>3</v>
      </c>
      <c r="B54" s="3">
        <v>1</v>
      </c>
      <c r="C54" s="14">
        <f>B54/B$60</f>
        <v>1.3536562254649807E-2</v>
      </c>
    </row>
    <row r="55" spans="1:3" x14ac:dyDescent="0.25">
      <c r="B55" s="2">
        <f>SUM(B54:B54)</f>
        <v>1</v>
      </c>
      <c r="C55" s="14"/>
    </row>
    <row r="56" spans="1:3" ht="9" customHeight="1" x14ac:dyDescent="0.25">
      <c r="C56" s="14"/>
    </row>
    <row r="57" spans="1:3" x14ac:dyDescent="0.25">
      <c r="B57" s="5"/>
      <c r="C57" s="14"/>
    </row>
    <row r="58" spans="1:3" x14ac:dyDescent="0.25">
      <c r="C58" s="15"/>
    </row>
    <row r="59" spans="1:3" x14ac:dyDescent="0.25">
      <c r="B59" s="3"/>
      <c r="C59" s="6"/>
    </row>
    <row r="60" spans="1:3" x14ac:dyDescent="0.25">
      <c r="B60" s="8">
        <f>+B20+B32+B40+B51+B55+B58</f>
        <v>73.874000000000009</v>
      </c>
      <c r="C60" s="6">
        <f t="shared" ref="C60" si="3">B60/B$60</f>
        <v>1</v>
      </c>
    </row>
    <row r="61" spans="1:3" x14ac:dyDescent="0.25">
      <c r="C61" s="6"/>
    </row>
    <row r="62" spans="1:3" x14ac:dyDescent="0.25">
      <c r="C62" s="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64"/>
  <sheetViews>
    <sheetView topLeftCell="A31" workbookViewId="0">
      <selection activeCell="C60" sqref="C60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90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B4/B$62</f>
        <v>2.0385697394707872E-3</v>
      </c>
    </row>
    <row r="5" spans="1:3" x14ac:dyDescent="0.25">
      <c r="A5" t="s">
        <v>0</v>
      </c>
      <c r="B5" s="2">
        <v>3.2</v>
      </c>
      <c r="C5" s="6">
        <f t="shared" si="0"/>
        <v>6.523423166306519E-2</v>
      </c>
    </row>
    <row r="6" spans="1:3" x14ac:dyDescent="0.25">
      <c r="A6" t="s">
        <v>1</v>
      </c>
      <c r="B6" s="2">
        <v>0.2</v>
      </c>
      <c r="C6" s="6">
        <f t="shared" si="0"/>
        <v>4.0771394789415744E-3</v>
      </c>
    </row>
    <row r="7" spans="1:3" x14ac:dyDescent="0.25">
      <c r="A7" t="s">
        <v>17</v>
      </c>
      <c r="B7" s="2">
        <v>0.2</v>
      </c>
      <c r="C7" s="6">
        <f t="shared" si="0"/>
        <v>4.0771394789415744E-3</v>
      </c>
    </row>
    <row r="8" spans="1:3" x14ac:dyDescent="0.25">
      <c r="A8" t="s">
        <v>17</v>
      </c>
      <c r="B8" s="2">
        <v>0.2</v>
      </c>
      <c r="C8" s="6">
        <f t="shared" si="0"/>
        <v>4.0771394789415744E-3</v>
      </c>
    </row>
    <row r="9" spans="1:3" x14ac:dyDescent="0.25">
      <c r="A9" t="s">
        <v>17</v>
      </c>
      <c r="B9" s="2">
        <v>0.6</v>
      </c>
      <c r="C9" s="6">
        <f t="shared" si="0"/>
        <v>1.2231418436824721E-2</v>
      </c>
    </row>
    <row r="10" spans="1:3" x14ac:dyDescent="0.25">
      <c r="A10" s="1" t="s">
        <v>17</v>
      </c>
      <c r="B10" s="2">
        <v>0.9</v>
      </c>
      <c r="C10" s="6">
        <f t="shared" si="0"/>
        <v>1.8347127655237081E-2</v>
      </c>
    </row>
    <row r="11" spans="1:3" x14ac:dyDescent="0.25">
      <c r="A11" s="1" t="s">
        <v>18</v>
      </c>
      <c r="B11" s="2">
        <v>0.23</v>
      </c>
      <c r="C11" s="6">
        <f t="shared" si="0"/>
        <v>4.6887104007828102E-3</v>
      </c>
    </row>
    <row r="12" spans="1:3" x14ac:dyDescent="0.25">
      <c r="A12" s="1" t="s">
        <v>1</v>
      </c>
      <c r="B12" s="2">
        <v>0.5</v>
      </c>
      <c r="C12" s="6">
        <f t="shared" si="0"/>
        <v>1.0192848697353934E-2</v>
      </c>
    </row>
    <row r="13" spans="1:3" x14ac:dyDescent="0.25">
      <c r="A13" s="1" t="s">
        <v>19</v>
      </c>
      <c r="B13" s="2">
        <v>0.1</v>
      </c>
      <c r="C13" s="6">
        <f t="shared" si="0"/>
        <v>2.0385697394707872E-3</v>
      </c>
    </row>
    <row r="14" spans="1:3" x14ac:dyDescent="0.25">
      <c r="A14" s="1" t="s">
        <v>17</v>
      </c>
      <c r="B14" s="2">
        <v>1</v>
      </c>
      <c r="C14" s="6">
        <f t="shared" si="0"/>
        <v>2.0385697394707868E-2</v>
      </c>
    </row>
    <row r="15" spans="1:3" x14ac:dyDescent="0.25">
      <c r="A15" s="1" t="s">
        <v>20</v>
      </c>
      <c r="B15" s="2">
        <v>1.5</v>
      </c>
      <c r="C15" s="6">
        <f t="shared" si="0"/>
        <v>3.0578546092061804E-2</v>
      </c>
    </row>
    <row r="16" spans="1:3" x14ac:dyDescent="0.25">
      <c r="A16" s="1" t="s">
        <v>33</v>
      </c>
      <c r="B16" s="8">
        <v>1.0740000000000001</v>
      </c>
      <c r="C16" s="6">
        <f t="shared" si="0"/>
        <v>2.1894239001916251E-2</v>
      </c>
    </row>
    <row r="17" spans="1:3" x14ac:dyDescent="0.25">
      <c r="A17" s="1" t="s">
        <v>21</v>
      </c>
      <c r="B17" s="2">
        <v>0.5</v>
      </c>
      <c r="C17" s="6">
        <f t="shared" si="0"/>
        <v>1.0192848697353934E-2</v>
      </c>
    </row>
    <row r="18" spans="1:3" x14ac:dyDescent="0.25">
      <c r="A18" s="1" t="s">
        <v>22</v>
      </c>
      <c r="B18" s="2">
        <v>1.35</v>
      </c>
      <c r="C18" s="6">
        <f t="shared" si="0"/>
        <v>2.7520691482855623E-2</v>
      </c>
    </row>
    <row r="19" spans="1:3" x14ac:dyDescent="0.25">
      <c r="A19" t="s">
        <v>23</v>
      </c>
      <c r="B19" s="3">
        <v>0.7</v>
      </c>
      <c r="C19" s="6">
        <f t="shared" si="0"/>
        <v>1.4269988176295507E-2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 t="shared" ref="C23:C28" si="1">B23/B$62</f>
        <v>5.300281322624046E-2</v>
      </c>
    </row>
    <row r="24" spans="1:3" x14ac:dyDescent="0.25">
      <c r="A24" t="s">
        <v>4</v>
      </c>
      <c r="B24" s="2">
        <v>1</v>
      </c>
      <c r="C24" s="6">
        <f t="shared" si="1"/>
        <v>2.0385697394707868E-2</v>
      </c>
    </row>
    <row r="25" spans="1:3" x14ac:dyDescent="0.25">
      <c r="A25" t="s">
        <v>3</v>
      </c>
      <c r="B25" s="2">
        <v>16.8</v>
      </c>
      <c r="C25" s="6">
        <f t="shared" si="1"/>
        <v>0.34247971623109219</v>
      </c>
    </row>
    <row r="26" spans="1:3" x14ac:dyDescent="0.25">
      <c r="A26" t="s">
        <v>3</v>
      </c>
      <c r="B26" s="2">
        <v>3</v>
      </c>
      <c r="C26" s="6">
        <f t="shared" si="1"/>
        <v>6.1157092184123608E-2</v>
      </c>
    </row>
    <row r="27" spans="1:3" x14ac:dyDescent="0.25">
      <c r="A27" t="s">
        <v>12</v>
      </c>
      <c r="B27" s="2">
        <v>0.5</v>
      </c>
      <c r="C27" s="6">
        <f t="shared" si="1"/>
        <v>1.0192848697353934E-2</v>
      </c>
    </row>
    <row r="28" spans="1:3" x14ac:dyDescent="0.25">
      <c r="A28" t="s">
        <v>9</v>
      </c>
      <c r="B28" s="3">
        <v>2</v>
      </c>
      <c r="C28" s="6">
        <f t="shared" si="1"/>
        <v>4.0771394789415737E-2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B32/B$62</f>
        <v>1.4269988176295507E-2</v>
      </c>
    </row>
    <row r="33" spans="1:3" x14ac:dyDescent="0.25">
      <c r="A33" t="s">
        <v>3</v>
      </c>
      <c r="B33" s="2">
        <v>2.2999999999999998</v>
      </c>
      <c r="C33" s="6">
        <f>B33/B$62</f>
        <v>4.6887104007828098E-2</v>
      </c>
    </row>
    <row r="34" spans="1:3" x14ac:dyDescent="0.25">
      <c r="A34" t="s">
        <v>3</v>
      </c>
      <c r="B34" s="2">
        <v>0.8</v>
      </c>
      <c r="C34" s="6">
        <f>B34/B$62</f>
        <v>1.6308557915766297E-2</v>
      </c>
    </row>
    <row r="35" spans="1:3" x14ac:dyDescent="0.25">
      <c r="A35" t="s">
        <v>5</v>
      </c>
      <c r="B35" s="3">
        <v>0.7</v>
      </c>
      <c r="C35" s="6">
        <f>B35/B$62</f>
        <v>1.4269988176295507E-2</v>
      </c>
    </row>
    <row r="36" spans="1:3" x14ac:dyDescent="0.25">
      <c r="B36" s="2">
        <f>SUM(B32:B35)</f>
        <v>4.5</v>
      </c>
      <c r="C36" s="6"/>
    </row>
    <row r="37" spans="1:3" ht="9" customHeight="1" x14ac:dyDescent="0.25">
      <c r="C37" s="6"/>
    </row>
    <row r="38" spans="1:3" x14ac:dyDescent="0.25">
      <c r="A38" s="4" t="s">
        <v>91</v>
      </c>
      <c r="C38" s="6"/>
    </row>
    <row r="39" spans="1:3" x14ac:dyDescent="0.25">
      <c r="A39" t="s">
        <v>58</v>
      </c>
      <c r="B39" s="2">
        <v>0.3</v>
      </c>
      <c r="C39" s="6">
        <f>B39/B$62</f>
        <v>6.1157092184123607E-3</v>
      </c>
    </row>
    <row r="40" spans="1:3" x14ac:dyDescent="0.25">
      <c r="A40" t="s">
        <v>75</v>
      </c>
      <c r="B40" s="2">
        <v>0.4</v>
      </c>
      <c r="C40" s="6">
        <f>B40/B$62</f>
        <v>8.1542789578831487E-3</v>
      </c>
    </row>
    <row r="41" spans="1:3" x14ac:dyDescent="0.25">
      <c r="A41" t="s">
        <v>7</v>
      </c>
      <c r="B41" s="2">
        <v>1.3</v>
      </c>
      <c r="C41" s="6">
        <f t="shared" ref="C41:C47" si="2">B41/B$62</f>
        <v>2.650140661312023E-2</v>
      </c>
    </row>
    <row r="42" spans="1:3" x14ac:dyDescent="0.25">
      <c r="A42" t="s">
        <v>28</v>
      </c>
      <c r="B42" s="2">
        <v>0.4</v>
      </c>
      <c r="C42" s="6">
        <f t="shared" si="2"/>
        <v>8.1542789578831487E-3</v>
      </c>
    </row>
    <row r="43" spans="1:3" x14ac:dyDescent="0.25">
      <c r="A43" t="s">
        <v>13</v>
      </c>
      <c r="B43" s="2">
        <v>0.4</v>
      </c>
      <c r="C43" s="6">
        <f t="shared" si="2"/>
        <v>8.1542789578831487E-3</v>
      </c>
    </row>
    <row r="44" spans="1:3" x14ac:dyDescent="0.25">
      <c r="A44" t="s">
        <v>28</v>
      </c>
      <c r="B44" s="2">
        <v>0.1</v>
      </c>
      <c r="C44" s="6">
        <f t="shared" si="2"/>
        <v>2.0385697394707872E-3</v>
      </c>
    </row>
    <row r="45" spans="1:3" x14ac:dyDescent="0.25">
      <c r="A45" t="s">
        <v>13</v>
      </c>
      <c r="B45" s="2">
        <v>0.1</v>
      </c>
      <c r="C45" s="6">
        <f t="shared" si="2"/>
        <v>2.0385697394707872E-3</v>
      </c>
    </row>
    <row r="46" spans="1:3" x14ac:dyDescent="0.25">
      <c r="A46" t="s">
        <v>13</v>
      </c>
      <c r="B46" s="2">
        <v>0.1</v>
      </c>
      <c r="C46" s="6">
        <f t="shared" si="2"/>
        <v>2.0385697394707872E-3</v>
      </c>
    </row>
    <row r="47" spans="1:3" x14ac:dyDescent="0.25">
      <c r="A47" t="s">
        <v>28</v>
      </c>
      <c r="B47" s="2">
        <v>0.5</v>
      </c>
      <c r="C47" s="6">
        <f t="shared" si="2"/>
        <v>1.0192848697353934E-2</v>
      </c>
    </row>
    <row r="48" spans="1:3" x14ac:dyDescent="0.25">
      <c r="A48" t="s">
        <v>7</v>
      </c>
      <c r="B48" s="3">
        <v>1</v>
      </c>
      <c r="C48" s="6">
        <f>B48/B$62</f>
        <v>2.0385697394707868E-2</v>
      </c>
    </row>
    <row r="49" spans="1:3" x14ac:dyDescent="0.25">
      <c r="B49" s="2">
        <f>SUM(B39:B48)</f>
        <v>4.5999999999999996</v>
      </c>
      <c r="C49" s="6"/>
    </row>
    <row r="50" spans="1:3" ht="9" customHeight="1" x14ac:dyDescent="0.25">
      <c r="C50" s="6"/>
    </row>
    <row r="51" spans="1:3" x14ac:dyDescent="0.25">
      <c r="A51" s="4" t="s">
        <v>92</v>
      </c>
      <c r="C51" s="6"/>
    </row>
    <row r="52" spans="1:3" x14ac:dyDescent="0.25">
      <c r="A52" t="s">
        <v>0</v>
      </c>
      <c r="B52" s="3">
        <v>0.7</v>
      </c>
      <c r="C52" s="6">
        <f>B52/B$62</f>
        <v>1.4269988176295507E-2</v>
      </c>
    </row>
    <row r="53" spans="1:3" x14ac:dyDescent="0.25">
      <c r="B53" s="2">
        <f>SUM(B52)</f>
        <v>0.7</v>
      </c>
      <c r="C53" s="6"/>
    </row>
    <row r="54" spans="1:3" ht="9" customHeight="1" x14ac:dyDescent="0.25">
      <c r="C54" s="6"/>
    </row>
    <row r="55" spans="1:3" x14ac:dyDescent="0.25">
      <c r="A55" s="4" t="s">
        <v>30</v>
      </c>
      <c r="C55" s="6"/>
    </row>
    <row r="56" spans="1:3" x14ac:dyDescent="0.25">
      <c r="A56" t="s">
        <v>3</v>
      </c>
      <c r="B56" s="3">
        <v>1</v>
      </c>
      <c r="C56" s="6">
        <f>B56/B$62</f>
        <v>2.0385697394707868E-2</v>
      </c>
    </row>
    <row r="57" spans="1:3" x14ac:dyDescent="0.25">
      <c r="B57" s="2">
        <f>SUM(B56:B56)</f>
        <v>1</v>
      </c>
      <c r="C57" s="6"/>
    </row>
    <row r="58" spans="1:3" ht="9" customHeight="1" x14ac:dyDescent="0.25">
      <c r="C58" s="6"/>
    </row>
    <row r="59" spans="1:3" x14ac:dyDescent="0.25">
      <c r="B59" s="5"/>
      <c r="C59" s="6"/>
    </row>
    <row r="60" spans="1:3" x14ac:dyDescent="0.25">
      <c r="C60" s="6"/>
    </row>
    <row r="61" spans="1:3" x14ac:dyDescent="0.25">
      <c r="B61" s="3"/>
      <c r="C61" s="6"/>
    </row>
    <row r="62" spans="1:3" x14ac:dyDescent="0.25">
      <c r="B62" s="8">
        <f>B20+B29+B36+B49+B53+B57+B60</f>
        <v>49.054000000000009</v>
      </c>
      <c r="C62" s="6">
        <f t="shared" ref="C62" si="3">B62/B$62</f>
        <v>1</v>
      </c>
    </row>
    <row r="63" spans="1:3" x14ac:dyDescent="0.25">
      <c r="C63" s="6"/>
    </row>
    <row r="64" spans="1:3" x14ac:dyDescent="0.25">
      <c r="C64" s="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65"/>
  <sheetViews>
    <sheetView topLeftCell="A37" workbookViewId="0">
      <selection activeCell="C61" sqref="C61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93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B4/B$63</f>
        <v>1.9028047341781787E-3</v>
      </c>
    </row>
    <row r="5" spans="1:3" x14ac:dyDescent="0.25">
      <c r="A5" t="s">
        <v>0</v>
      </c>
      <c r="B5" s="2">
        <v>3.2</v>
      </c>
      <c r="C5" s="6">
        <f t="shared" si="0"/>
        <v>6.0889751493701717E-2</v>
      </c>
    </row>
    <row r="6" spans="1:3" x14ac:dyDescent="0.25">
      <c r="A6" t="s">
        <v>1</v>
      </c>
      <c r="B6" s="2">
        <v>0.2</v>
      </c>
      <c r="C6" s="6">
        <f t="shared" si="0"/>
        <v>3.8056094683563573E-3</v>
      </c>
    </row>
    <row r="7" spans="1:3" x14ac:dyDescent="0.25">
      <c r="A7" t="s">
        <v>17</v>
      </c>
      <c r="B7" s="2">
        <v>0.2</v>
      </c>
      <c r="C7" s="6">
        <f t="shared" si="0"/>
        <v>3.8056094683563573E-3</v>
      </c>
    </row>
    <row r="8" spans="1:3" x14ac:dyDescent="0.25">
      <c r="A8" t="s">
        <v>17</v>
      </c>
      <c r="B8" s="2">
        <v>0.2</v>
      </c>
      <c r="C8" s="6">
        <f t="shared" si="0"/>
        <v>3.8056094683563573E-3</v>
      </c>
    </row>
    <row r="9" spans="1:3" x14ac:dyDescent="0.25">
      <c r="A9" t="s">
        <v>17</v>
      </c>
      <c r="B9" s="2">
        <v>0.6</v>
      </c>
      <c r="C9" s="6">
        <f t="shared" si="0"/>
        <v>1.1416828405069071E-2</v>
      </c>
    </row>
    <row r="10" spans="1:3" x14ac:dyDescent="0.25">
      <c r="A10" s="1" t="s">
        <v>17</v>
      </c>
      <c r="B10" s="2">
        <v>0.9</v>
      </c>
      <c r="C10" s="6">
        <f t="shared" si="0"/>
        <v>1.7125242607603609E-2</v>
      </c>
    </row>
    <row r="11" spans="1:3" x14ac:dyDescent="0.25">
      <c r="A11" s="1" t="s">
        <v>18</v>
      </c>
      <c r="B11" s="2">
        <v>0.23</v>
      </c>
      <c r="C11" s="6">
        <f t="shared" si="0"/>
        <v>4.3764508886098112E-3</v>
      </c>
    </row>
    <row r="12" spans="1:3" x14ac:dyDescent="0.25">
      <c r="A12" s="1" t="s">
        <v>1</v>
      </c>
      <c r="B12" s="2">
        <v>0.5</v>
      </c>
      <c r="C12" s="6">
        <f t="shared" si="0"/>
        <v>9.5140236708908931E-3</v>
      </c>
    </row>
    <row r="13" spans="1:3" x14ac:dyDescent="0.25">
      <c r="A13" s="1" t="s">
        <v>19</v>
      </c>
      <c r="B13" s="2">
        <v>0.1</v>
      </c>
      <c r="C13" s="6">
        <f t="shared" si="0"/>
        <v>1.9028047341781787E-3</v>
      </c>
    </row>
    <row r="14" spans="1:3" x14ac:dyDescent="0.25">
      <c r="A14" s="1" t="s">
        <v>17</v>
      </c>
      <c r="B14" s="2">
        <v>1</v>
      </c>
      <c r="C14" s="6">
        <f t="shared" si="0"/>
        <v>1.9028047341781786E-2</v>
      </c>
    </row>
    <row r="15" spans="1:3" x14ac:dyDescent="0.25">
      <c r="A15" s="1" t="s">
        <v>20</v>
      </c>
      <c r="B15" s="2">
        <v>1.5</v>
      </c>
      <c r="C15" s="6">
        <f t="shared" si="0"/>
        <v>2.8542071012672678E-2</v>
      </c>
    </row>
    <row r="16" spans="1:3" x14ac:dyDescent="0.25">
      <c r="A16" s="1" t="s">
        <v>33</v>
      </c>
      <c r="B16" s="8">
        <v>1.0740000000000001</v>
      </c>
      <c r="C16" s="6">
        <f t="shared" si="0"/>
        <v>2.0436122845073641E-2</v>
      </c>
    </row>
    <row r="17" spans="1:3" x14ac:dyDescent="0.25">
      <c r="A17" s="1" t="s">
        <v>21</v>
      </c>
      <c r="B17" s="2">
        <v>0.5</v>
      </c>
      <c r="C17" s="6">
        <f t="shared" si="0"/>
        <v>9.5140236708908931E-3</v>
      </c>
    </row>
    <row r="18" spans="1:3" x14ac:dyDescent="0.25">
      <c r="A18" s="1" t="s">
        <v>94</v>
      </c>
      <c r="B18" s="2">
        <v>1.35</v>
      </c>
      <c r="C18" s="6">
        <f t="shared" si="0"/>
        <v>2.5687863911405411E-2</v>
      </c>
    </row>
    <row r="19" spans="1:3" x14ac:dyDescent="0.25">
      <c r="A19" t="s">
        <v>23</v>
      </c>
      <c r="B19" s="3">
        <v>0.7</v>
      </c>
      <c r="C19" s="6">
        <f t="shared" si="0"/>
        <v>1.3319633139247248E-2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 t="shared" ref="C23:C29" si="1">B23/B$63</f>
        <v>7.6112189367127145E-2</v>
      </c>
    </row>
    <row r="24" spans="1:3" x14ac:dyDescent="0.25">
      <c r="A24" t="s">
        <v>3</v>
      </c>
      <c r="B24" s="2">
        <v>18.7</v>
      </c>
      <c r="C24" s="6">
        <f t="shared" si="1"/>
        <v>0.35582448529131938</v>
      </c>
    </row>
    <row r="25" spans="1:3" x14ac:dyDescent="0.25">
      <c r="A25" t="s">
        <v>3</v>
      </c>
      <c r="B25" s="2">
        <v>3</v>
      </c>
      <c r="C25" s="6">
        <f t="shared" si="1"/>
        <v>5.7084142025345355E-2</v>
      </c>
    </row>
    <row r="26" spans="1:3" x14ac:dyDescent="0.25">
      <c r="A26" t="s">
        <v>3</v>
      </c>
      <c r="B26" s="2">
        <v>2</v>
      </c>
      <c r="C26" s="6">
        <f t="shared" si="1"/>
        <v>3.8056094683563572E-2</v>
      </c>
    </row>
    <row r="27" spans="1:3" x14ac:dyDescent="0.25">
      <c r="A27" t="s">
        <v>5</v>
      </c>
      <c r="B27" s="2">
        <v>0.7</v>
      </c>
      <c r="C27" s="6">
        <f t="shared" si="1"/>
        <v>1.3319633139247248E-2</v>
      </c>
    </row>
    <row r="28" spans="1:3" x14ac:dyDescent="0.25">
      <c r="A28" t="s">
        <v>5</v>
      </c>
      <c r="B28" s="2">
        <v>0.5</v>
      </c>
      <c r="C28" s="6">
        <f t="shared" si="1"/>
        <v>9.5140236708908931E-3</v>
      </c>
    </row>
    <row r="29" spans="1:3" x14ac:dyDescent="0.25">
      <c r="A29" t="s">
        <v>12</v>
      </c>
      <c r="B29" s="3">
        <v>0.5</v>
      </c>
      <c r="C29" s="6">
        <f t="shared" si="1"/>
        <v>9.5140236708908931E-3</v>
      </c>
    </row>
    <row r="30" spans="1:3" x14ac:dyDescent="0.25">
      <c r="B30" s="5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B33/B$63</f>
        <v>1.3319633139247248E-2</v>
      </c>
    </row>
    <row r="34" spans="1:3" x14ac:dyDescent="0.25">
      <c r="A34" t="s">
        <v>3</v>
      </c>
      <c r="B34" s="2">
        <v>2.2999999999999998</v>
      </c>
      <c r="C34" s="6">
        <f>B34/B$63</f>
        <v>4.3764508886098105E-2</v>
      </c>
    </row>
    <row r="35" spans="1:3" x14ac:dyDescent="0.25">
      <c r="A35" t="s">
        <v>3</v>
      </c>
      <c r="B35" s="2">
        <v>0.8</v>
      </c>
      <c r="C35" s="6">
        <f>B35/B$63</f>
        <v>1.5222437873425429E-2</v>
      </c>
    </row>
    <row r="36" spans="1:3" x14ac:dyDescent="0.25">
      <c r="A36" t="s">
        <v>5</v>
      </c>
      <c r="B36" s="3">
        <v>0.7</v>
      </c>
      <c r="C36" s="6">
        <f>B36/B$63</f>
        <v>1.3319633139247248E-2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95</v>
      </c>
      <c r="C39" s="6"/>
    </row>
    <row r="40" spans="1:3" x14ac:dyDescent="0.25">
      <c r="A40" t="s">
        <v>58</v>
      </c>
      <c r="B40" s="2">
        <v>0.3</v>
      </c>
      <c r="C40" s="6">
        <f t="shared" ref="C40:C49" si="2">B40/B$63</f>
        <v>5.7084142025345353E-3</v>
      </c>
    </row>
    <row r="41" spans="1:3" x14ac:dyDescent="0.25">
      <c r="A41" t="s">
        <v>75</v>
      </c>
      <c r="B41" s="2">
        <v>0.4</v>
      </c>
      <c r="C41" s="6">
        <f t="shared" si="2"/>
        <v>7.6112189367127147E-3</v>
      </c>
    </row>
    <row r="42" spans="1:3" x14ac:dyDescent="0.25">
      <c r="A42" t="s">
        <v>7</v>
      </c>
      <c r="B42" s="2">
        <v>1.3</v>
      </c>
      <c r="C42" s="6">
        <f t="shared" si="2"/>
        <v>2.4736461544316322E-2</v>
      </c>
    </row>
    <row r="43" spans="1:3" x14ac:dyDescent="0.25">
      <c r="A43" t="s">
        <v>28</v>
      </c>
      <c r="B43" s="2">
        <v>0.4</v>
      </c>
      <c r="C43" s="6">
        <f t="shared" si="2"/>
        <v>7.6112189367127147E-3</v>
      </c>
    </row>
    <row r="44" spans="1:3" x14ac:dyDescent="0.25">
      <c r="A44" t="s">
        <v>13</v>
      </c>
      <c r="B44" s="2">
        <v>0.4</v>
      </c>
      <c r="C44" s="6">
        <f t="shared" si="2"/>
        <v>7.6112189367127147E-3</v>
      </c>
    </row>
    <row r="45" spans="1:3" x14ac:dyDescent="0.25">
      <c r="A45" t="s">
        <v>28</v>
      </c>
      <c r="B45" s="2">
        <v>0.1</v>
      </c>
      <c r="C45" s="6">
        <f t="shared" si="2"/>
        <v>1.9028047341781787E-3</v>
      </c>
    </row>
    <row r="46" spans="1:3" x14ac:dyDescent="0.25">
      <c r="A46" t="s">
        <v>13</v>
      </c>
      <c r="B46" s="2">
        <v>0.1</v>
      </c>
      <c r="C46" s="6">
        <f t="shared" si="2"/>
        <v>1.9028047341781787E-3</v>
      </c>
    </row>
    <row r="47" spans="1:3" x14ac:dyDescent="0.25">
      <c r="A47" t="s">
        <v>13</v>
      </c>
      <c r="B47" s="2">
        <v>0.1</v>
      </c>
      <c r="C47" s="6">
        <f t="shared" si="2"/>
        <v>1.9028047341781787E-3</v>
      </c>
    </row>
    <row r="48" spans="1:3" x14ac:dyDescent="0.25">
      <c r="A48" t="s">
        <v>28</v>
      </c>
      <c r="B48" s="2">
        <v>0.5</v>
      </c>
      <c r="C48" s="6">
        <f t="shared" si="2"/>
        <v>9.5140236708908931E-3</v>
      </c>
    </row>
    <row r="49" spans="1:3" x14ac:dyDescent="0.25">
      <c r="A49" t="s">
        <v>7</v>
      </c>
      <c r="B49" s="3">
        <v>1</v>
      </c>
      <c r="C49" s="6">
        <f t="shared" si="2"/>
        <v>1.9028047341781786E-2</v>
      </c>
    </row>
    <row r="50" spans="1:3" x14ac:dyDescent="0.25">
      <c r="B50" s="2">
        <f>SUM(B40:B49)</f>
        <v>4.5999999999999996</v>
      </c>
      <c r="C50" s="6"/>
    </row>
    <row r="51" spans="1:3" ht="9" customHeight="1" x14ac:dyDescent="0.25">
      <c r="C51" s="6"/>
    </row>
    <row r="52" spans="1:3" x14ac:dyDescent="0.25">
      <c r="A52" s="4" t="s">
        <v>92</v>
      </c>
      <c r="C52" s="6"/>
    </row>
    <row r="53" spans="1:3" x14ac:dyDescent="0.25">
      <c r="A53" t="s">
        <v>0</v>
      </c>
      <c r="B53" s="3">
        <v>0.7</v>
      </c>
      <c r="C53" s="6">
        <f>B53/B$63</f>
        <v>1.3319633139247248E-2</v>
      </c>
    </row>
    <row r="54" spans="1:3" x14ac:dyDescent="0.25">
      <c r="B54" s="2">
        <f>SUM(B53)</f>
        <v>0.7</v>
      </c>
      <c r="C54" s="6"/>
    </row>
    <row r="55" spans="1:3" ht="9" customHeight="1" x14ac:dyDescent="0.25">
      <c r="C55" s="6"/>
    </row>
    <row r="56" spans="1:3" x14ac:dyDescent="0.25">
      <c r="A56" s="4" t="s">
        <v>30</v>
      </c>
      <c r="C56" s="6"/>
    </row>
    <row r="57" spans="1:3" x14ac:dyDescent="0.25">
      <c r="A57" t="s">
        <v>3</v>
      </c>
      <c r="B57" s="3">
        <v>1</v>
      </c>
      <c r="C57" s="6">
        <f>B57/B$63</f>
        <v>1.9028047341781786E-2</v>
      </c>
    </row>
    <row r="58" spans="1:3" x14ac:dyDescent="0.25">
      <c r="B58" s="2">
        <f>SUM(B57:B57)</f>
        <v>1</v>
      </c>
      <c r="C58" s="6"/>
    </row>
    <row r="59" spans="1:3" ht="9" customHeight="1" x14ac:dyDescent="0.25">
      <c r="C59" s="6"/>
    </row>
    <row r="60" spans="1:3" x14ac:dyDescent="0.25">
      <c r="B60" s="5"/>
      <c r="C60" s="6"/>
    </row>
    <row r="61" spans="1:3" x14ac:dyDescent="0.25">
      <c r="C61" s="6"/>
    </row>
    <row r="62" spans="1:3" x14ac:dyDescent="0.25">
      <c r="B62" s="3"/>
      <c r="C62" s="6"/>
    </row>
    <row r="63" spans="1:3" x14ac:dyDescent="0.25">
      <c r="B63" s="8">
        <f>B20+B30+B37+B50+B54+B58+B61</f>
        <v>52.554000000000002</v>
      </c>
      <c r="C63" s="6">
        <f t="shared" ref="C63" si="3">B63/B$63</f>
        <v>1</v>
      </c>
    </row>
    <row r="64" spans="1:3" x14ac:dyDescent="0.25">
      <c r="C64" s="6"/>
    </row>
    <row r="65" spans="3:3" x14ac:dyDescent="0.25">
      <c r="C65" s="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58"/>
  <sheetViews>
    <sheetView topLeftCell="A22" workbookViewId="0">
      <selection activeCell="F44" sqref="F44:G44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96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B4/B$56</f>
        <v>1.803296425866484E-3</v>
      </c>
    </row>
    <row r="5" spans="1:3" x14ac:dyDescent="0.25">
      <c r="A5" t="s">
        <v>0</v>
      </c>
      <c r="B5" s="2">
        <v>3.2</v>
      </c>
      <c r="C5" s="6">
        <f t="shared" si="0"/>
        <v>5.7705485627727489E-2</v>
      </c>
    </row>
    <row r="6" spans="1:3" x14ac:dyDescent="0.25">
      <c r="A6" t="s">
        <v>1</v>
      </c>
      <c r="B6" s="2">
        <v>0.2</v>
      </c>
      <c r="C6" s="6">
        <f t="shared" si="0"/>
        <v>3.6065928517329681E-3</v>
      </c>
    </row>
    <row r="7" spans="1:3" x14ac:dyDescent="0.25">
      <c r="A7" t="s">
        <v>17</v>
      </c>
      <c r="B7" s="2">
        <v>0.2</v>
      </c>
      <c r="C7" s="6">
        <f t="shared" si="0"/>
        <v>3.6065928517329681E-3</v>
      </c>
    </row>
    <row r="8" spans="1:3" x14ac:dyDescent="0.25">
      <c r="A8" t="s">
        <v>17</v>
      </c>
      <c r="B8" s="2">
        <v>0.2</v>
      </c>
      <c r="C8" s="6">
        <f t="shared" si="0"/>
        <v>3.6065928517329681E-3</v>
      </c>
    </row>
    <row r="9" spans="1:3" x14ac:dyDescent="0.25">
      <c r="A9" t="s">
        <v>17</v>
      </c>
      <c r="B9" s="2">
        <v>0.6</v>
      </c>
      <c r="C9" s="6">
        <f t="shared" si="0"/>
        <v>1.0819778555198903E-2</v>
      </c>
    </row>
    <row r="10" spans="1:3" x14ac:dyDescent="0.25">
      <c r="A10" s="1" t="s">
        <v>17</v>
      </c>
      <c r="B10" s="2">
        <v>0.9</v>
      </c>
      <c r="C10" s="6">
        <f t="shared" si="0"/>
        <v>1.6229667832798354E-2</v>
      </c>
    </row>
    <row r="11" spans="1:3" x14ac:dyDescent="0.25">
      <c r="A11" s="1" t="s">
        <v>18</v>
      </c>
      <c r="B11" s="2">
        <v>0.23</v>
      </c>
      <c r="C11" s="6">
        <f t="shared" si="0"/>
        <v>4.1475817794929129E-3</v>
      </c>
    </row>
    <row r="12" spans="1:3" x14ac:dyDescent="0.25">
      <c r="A12" s="1" t="s">
        <v>1</v>
      </c>
      <c r="B12" s="2">
        <v>0.5</v>
      </c>
      <c r="C12" s="6">
        <f t="shared" si="0"/>
        <v>9.016482129332419E-3</v>
      </c>
    </row>
    <row r="13" spans="1:3" x14ac:dyDescent="0.25">
      <c r="A13" s="1" t="s">
        <v>19</v>
      </c>
      <c r="B13" s="2">
        <v>0.1</v>
      </c>
      <c r="C13" s="6">
        <f t="shared" si="0"/>
        <v>1.803296425866484E-3</v>
      </c>
    </row>
    <row r="14" spans="1:3" x14ac:dyDescent="0.25">
      <c r="A14" s="1" t="s">
        <v>17</v>
      </c>
      <c r="B14" s="2">
        <v>1</v>
      </c>
      <c r="C14" s="6">
        <f t="shared" si="0"/>
        <v>1.8032964258664838E-2</v>
      </c>
    </row>
    <row r="15" spans="1:3" x14ac:dyDescent="0.25">
      <c r="A15" s="1" t="s">
        <v>20</v>
      </c>
      <c r="B15" s="2">
        <v>1.5</v>
      </c>
      <c r="C15" s="6">
        <f t="shared" si="0"/>
        <v>2.7049446387997257E-2</v>
      </c>
    </row>
    <row r="16" spans="1:3" x14ac:dyDescent="0.25">
      <c r="A16" s="1" t="s">
        <v>33</v>
      </c>
      <c r="B16" s="8">
        <v>1.0740000000000001</v>
      </c>
      <c r="C16" s="6">
        <f t="shared" si="0"/>
        <v>1.9367403613806039E-2</v>
      </c>
    </row>
    <row r="17" spans="1:3" x14ac:dyDescent="0.25">
      <c r="A17" s="1" t="s">
        <v>21</v>
      </c>
      <c r="B17" s="2">
        <v>0.5</v>
      </c>
      <c r="C17" s="6">
        <f t="shared" si="0"/>
        <v>9.016482129332419E-3</v>
      </c>
    </row>
    <row r="18" spans="1:3" x14ac:dyDescent="0.25">
      <c r="A18" s="1" t="s">
        <v>22</v>
      </c>
      <c r="B18" s="2">
        <v>1.35</v>
      </c>
      <c r="C18" s="6">
        <f t="shared" si="0"/>
        <v>2.4344501749197535E-2</v>
      </c>
    </row>
    <row r="19" spans="1:3" x14ac:dyDescent="0.25">
      <c r="A19" t="s">
        <v>23</v>
      </c>
      <c r="B19" s="3">
        <v>0.7</v>
      </c>
      <c r="C19" s="6">
        <f t="shared" si="0"/>
        <v>1.2623074981065387E-2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 t="shared" ref="C23:C29" si="1">B23/B$56</f>
        <v>7.2131857034659352E-2</v>
      </c>
    </row>
    <row r="24" spans="1:3" x14ac:dyDescent="0.25">
      <c r="A24" t="s">
        <v>3</v>
      </c>
      <c r="B24" s="2">
        <v>18.7</v>
      </c>
      <c r="C24" s="6">
        <f t="shared" si="1"/>
        <v>0.33721643163703247</v>
      </c>
    </row>
    <row r="25" spans="1:3" x14ac:dyDescent="0.25">
      <c r="A25" t="s">
        <v>3</v>
      </c>
      <c r="B25" s="2">
        <v>3</v>
      </c>
      <c r="C25" s="6">
        <f t="shared" si="1"/>
        <v>5.4098892775994514E-2</v>
      </c>
    </row>
    <row r="26" spans="1:3" x14ac:dyDescent="0.25">
      <c r="A26" t="s">
        <v>3</v>
      </c>
      <c r="B26" s="2">
        <v>2</v>
      </c>
      <c r="C26" s="6">
        <f t="shared" si="1"/>
        <v>3.6065928517329676E-2</v>
      </c>
    </row>
    <row r="27" spans="1:3" x14ac:dyDescent="0.25">
      <c r="A27" t="s">
        <v>5</v>
      </c>
      <c r="B27" s="2">
        <v>0.7</v>
      </c>
      <c r="C27" s="6">
        <f t="shared" si="1"/>
        <v>1.2623074981065387E-2</v>
      </c>
    </row>
    <row r="28" spans="1:3" x14ac:dyDescent="0.25">
      <c r="A28" t="s">
        <v>5</v>
      </c>
      <c r="B28" s="2">
        <v>0.5</v>
      </c>
      <c r="C28" s="6">
        <f t="shared" si="1"/>
        <v>9.016482129332419E-3</v>
      </c>
    </row>
    <row r="29" spans="1:3" x14ac:dyDescent="0.25">
      <c r="A29" t="s">
        <v>12</v>
      </c>
      <c r="B29" s="3">
        <v>0.5</v>
      </c>
      <c r="C29" s="6">
        <f t="shared" si="1"/>
        <v>9.016482129332419E-3</v>
      </c>
    </row>
    <row r="30" spans="1:3" x14ac:dyDescent="0.25">
      <c r="B30" s="2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B33/B$56</f>
        <v>1.2623074981065387E-2</v>
      </c>
    </row>
    <row r="34" spans="1:3" x14ac:dyDescent="0.25">
      <c r="A34" t="s">
        <v>3</v>
      </c>
      <c r="B34" s="2">
        <v>2.2999999999999998</v>
      </c>
      <c r="C34" s="6">
        <f>B34/B$56</f>
        <v>4.1475817794929128E-2</v>
      </c>
    </row>
    <row r="35" spans="1:3" x14ac:dyDescent="0.25">
      <c r="A35" t="s">
        <v>3</v>
      </c>
      <c r="B35" s="2">
        <v>0.8</v>
      </c>
      <c r="C35" s="6">
        <f>B35/B$56</f>
        <v>1.4426371406931872E-2</v>
      </c>
    </row>
    <row r="36" spans="1:3" x14ac:dyDescent="0.25">
      <c r="A36" t="s">
        <v>5</v>
      </c>
      <c r="B36" s="3">
        <v>0.7</v>
      </c>
      <c r="C36" s="6">
        <f>B36/B$56</f>
        <v>1.2623074981065387E-2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92</v>
      </c>
      <c r="C39" s="6"/>
    </row>
    <row r="40" spans="1:3" x14ac:dyDescent="0.25">
      <c r="A40" t="s">
        <v>0</v>
      </c>
      <c r="B40" s="3">
        <v>0.7</v>
      </c>
      <c r="C40" s="6">
        <f>B40/B$56</f>
        <v>1.2623074981065387E-2</v>
      </c>
    </row>
    <row r="41" spans="1:3" x14ac:dyDescent="0.25">
      <c r="B41" s="2">
        <f>SUM(B40)</f>
        <v>0.7</v>
      </c>
      <c r="C41" s="6"/>
    </row>
    <row r="42" spans="1:3" ht="9" customHeight="1" x14ac:dyDescent="0.25">
      <c r="C42" s="6"/>
    </row>
    <row r="43" spans="1:3" x14ac:dyDescent="0.25">
      <c r="A43" s="4" t="s">
        <v>97</v>
      </c>
      <c r="C43" s="6"/>
    </row>
    <row r="44" spans="1:3" x14ac:dyDescent="0.25">
      <c r="A44" t="s">
        <v>0</v>
      </c>
      <c r="B44" s="2">
        <v>2</v>
      </c>
      <c r="C44" s="6">
        <f>B44/B$56</f>
        <v>3.6065928517329676E-2</v>
      </c>
    </row>
    <row r="45" spans="1:3" x14ac:dyDescent="0.25">
      <c r="A45" t="s">
        <v>11</v>
      </c>
      <c r="B45" s="2">
        <v>3</v>
      </c>
      <c r="C45" s="6">
        <f>B45/B$56</f>
        <v>5.4098892775994514E-2</v>
      </c>
    </row>
    <row r="46" spans="1:3" x14ac:dyDescent="0.25">
      <c r="A46" t="s">
        <v>3</v>
      </c>
      <c r="B46" s="3">
        <v>2.5</v>
      </c>
      <c r="C46" s="6">
        <f>B46/B$56</f>
        <v>4.5082410646662095E-2</v>
      </c>
    </row>
    <row r="47" spans="1:3" x14ac:dyDescent="0.25">
      <c r="B47" s="2">
        <f>SUM(B44:B46)</f>
        <v>7.5</v>
      </c>
      <c r="C47" s="6"/>
    </row>
    <row r="48" spans="1:3" ht="9" customHeight="1" x14ac:dyDescent="0.25">
      <c r="C48" s="6"/>
    </row>
    <row r="49" spans="1:3" x14ac:dyDescent="0.25">
      <c r="A49" s="4" t="s">
        <v>30</v>
      </c>
      <c r="C49" s="6"/>
    </row>
    <row r="50" spans="1:3" x14ac:dyDescent="0.25">
      <c r="A50" t="s">
        <v>3</v>
      </c>
      <c r="B50" s="3">
        <v>1</v>
      </c>
      <c r="C50" s="6">
        <f>B50/B$56</f>
        <v>1.8032964258664838E-2</v>
      </c>
    </row>
    <row r="51" spans="1:3" x14ac:dyDescent="0.25">
      <c r="B51" s="2">
        <f>SUM(B50:B50)</f>
        <v>1</v>
      </c>
      <c r="C51" s="6"/>
    </row>
    <row r="52" spans="1:3" ht="9" customHeight="1" x14ac:dyDescent="0.25">
      <c r="C52" s="6"/>
    </row>
    <row r="53" spans="1:3" x14ac:dyDescent="0.25">
      <c r="B53" s="5"/>
      <c r="C53" s="6"/>
    </row>
    <row r="54" spans="1:3" x14ac:dyDescent="0.25">
      <c r="C54" s="6"/>
    </row>
    <row r="55" spans="1:3" x14ac:dyDescent="0.25">
      <c r="B55" s="3"/>
      <c r="C55" s="6"/>
    </row>
    <row r="56" spans="1:3" x14ac:dyDescent="0.25">
      <c r="B56" s="8">
        <f>B20+B30+B37+B41+B47+B51+B54</f>
        <v>55.454000000000001</v>
      </c>
      <c r="C56" s="6">
        <f t="shared" ref="C56" si="2">B56/B$56</f>
        <v>1</v>
      </c>
    </row>
    <row r="57" spans="1:3" x14ac:dyDescent="0.25">
      <c r="C57" s="6"/>
    </row>
    <row r="58" spans="1:3" x14ac:dyDescent="0.25">
      <c r="C58" s="6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64"/>
  <sheetViews>
    <sheetView topLeftCell="A31" workbookViewId="0">
      <selection activeCell="I45" sqref="I45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98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B4/B$62</f>
        <v>1.5960672901969544E-3</v>
      </c>
    </row>
    <row r="5" spans="1:3" x14ac:dyDescent="0.25">
      <c r="A5" t="s">
        <v>0</v>
      </c>
      <c r="B5" s="2">
        <v>3.2</v>
      </c>
      <c r="C5" s="6">
        <f t="shared" si="0"/>
        <v>5.1074153286302541E-2</v>
      </c>
    </row>
    <row r="6" spans="1:3" x14ac:dyDescent="0.25">
      <c r="A6" t="s">
        <v>1</v>
      </c>
      <c r="B6" s="2">
        <v>0.2</v>
      </c>
      <c r="C6" s="6">
        <f t="shared" si="0"/>
        <v>3.1921345803939088E-3</v>
      </c>
    </row>
    <row r="7" spans="1:3" x14ac:dyDescent="0.25">
      <c r="A7" t="s">
        <v>17</v>
      </c>
      <c r="B7" s="2">
        <v>0.2</v>
      </c>
      <c r="C7" s="6">
        <f t="shared" si="0"/>
        <v>3.1921345803939088E-3</v>
      </c>
    </row>
    <row r="8" spans="1:3" x14ac:dyDescent="0.25">
      <c r="A8" t="s">
        <v>17</v>
      </c>
      <c r="B8" s="2">
        <v>0.2</v>
      </c>
      <c r="C8" s="6">
        <f t="shared" si="0"/>
        <v>3.1921345803939088E-3</v>
      </c>
    </row>
    <row r="9" spans="1:3" x14ac:dyDescent="0.25">
      <c r="A9" t="s">
        <v>17</v>
      </c>
      <c r="B9" s="2">
        <v>0.6</v>
      </c>
      <c r="C9" s="6">
        <f t="shared" si="0"/>
        <v>9.5764037411817261E-3</v>
      </c>
    </row>
    <row r="10" spans="1:3" x14ac:dyDescent="0.25">
      <c r="A10" s="1" t="s">
        <v>17</v>
      </c>
      <c r="B10" s="2">
        <v>0.9</v>
      </c>
      <c r="C10" s="6">
        <f t="shared" si="0"/>
        <v>1.436460561177259E-2</v>
      </c>
    </row>
    <row r="11" spans="1:3" x14ac:dyDescent="0.25">
      <c r="A11" s="1" t="s">
        <v>18</v>
      </c>
      <c r="B11" s="2">
        <v>0.23</v>
      </c>
      <c r="C11" s="6">
        <f t="shared" si="0"/>
        <v>3.6709547674529954E-3</v>
      </c>
    </row>
    <row r="12" spans="1:3" x14ac:dyDescent="0.25">
      <c r="A12" s="1" t="s">
        <v>1</v>
      </c>
      <c r="B12" s="2">
        <v>0.5</v>
      </c>
      <c r="C12" s="6">
        <f t="shared" si="0"/>
        <v>7.9803364509847714E-3</v>
      </c>
    </row>
    <row r="13" spans="1:3" x14ac:dyDescent="0.25">
      <c r="A13" s="1" t="s">
        <v>19</v>
      </c>
      <c r="B13" s="2">
        <v>0.1</v>
      </c>
      <c r="C13" s="6">
        <f t="shared" si="0"/>
        <v>1.5960672901969544E-3</v>
      </c>
    </row>
    <row r="14" spans="1:3" x14ac:dyDescent="0.25">
      <c r="A14" s="1" t="s">
        <v>17</v>
      </c>
      <c r="B14" s="2">
        <v>1</v>
      </c>
      <c r="C14" s="6">
        <f t="shared" si="0"/>
        <v>1.5960672901969543E-2</v>
      </c>
    </row>
    <row r="15" spans="1:3" x14ac:dyDescent="0.25">
      <c r="A15" s="1" t="s">
        <v>20</v>
      </c>
      <c r="B15" s="2">
        <v>1.5</v>
      </c>
      <c r="C15" s="6">
        <f t="shared" si="0"/>
        <v>2.3941009352954318E-2</v>
      </c>
    </row>
    <row r="16" spans="1:3" x14ac:dyDescent="0.25">
      <c r="A16" s="1" t="s">
        <v>99</v>
      </c>
      <c r="B16" s="8">
        <v>1.0740000000000001</v>
      </c>
      <c r="C16" s="6">
        <f t="shared" si="0"/>
        <v>1.7141762696715291E-2</v>
      </c>
    </row>
    <row r="17" spans="1:3" x14ac:dyDescent="0.25">
      <c r="A17" s="1" t="s">
        <v>21</v>
      </c>
      <c r="B17" s="2">
        <v>0.5</v>
      </c>
      <c r="C17" s="6">
        <f t="shared" si="0"/>
        <v>7.9803364509847714E-3</v>
      </c>
    </row>
    <row r="18" spans="1:3" x14ac:dyDescent="0.25">
      <c r="A18" s="1" t="s">
        <v>100</v>
      </c>
      <c r="B18" s="2">
        <v>1.35</v>
      </c>
      <c r="C18" s="6">
        <f t="shared" si="0"/>
        <v>2.1546908417658887E-2</v>
      </c>
    </row>
    <row r="19" spans="1:3" x14ac:dyDescent="0.25">
      <c r="A19" t="s">
        <v>23</v>
      </c>
      <c r="B19" s="3">
        <v>0.7</v>
      </c>
      <c r="C19" s="6">
        <f t="shared" si="0"/>
        <v>1.1172471031378681E-2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 t="shared" ref="C23:C28" si="1">B23/B$62</f>
        <v>4.1497749545120817E-2</v>
      </c>
    </row>
    <row r="24" spans="1:3" x14ac:dyDescent="0.25">
      <c r="A24" t="s">
        <v>4</v>
      </c>
      <c r="B24" s="2">
        <v>1</v>
      </c>
      <c r="C24" s="6">
        <f t="shared" si="1"/>
        <v>1.5960672901969543E-2</v>
      </c>
    </row>
    <row r="25" spans="1:3" x14ac:dyDescent="0.25">
      <c r="A25" t="s">
        <v>3</v>
      </c>
      <c r="B25" s="2">
        <v>16.8</v>
      </c>
      <c r="C25" s="6">
        <f t="shared" si="1"/>
        <v>0.26813930475308834</v>
      </c>
    </row>
    <row r="26" spans="1:3" x14ac:dyDescent="0.25">
      <c r="A26" t="s">
        <v>3</v>
      </c>
      <c r="B26" s="2">
        <v>3</v>
      </c>
      <c r="C26" s="6">
        <f t="shared" si="1"/>
        <v>4.7882018705908636E-2</v>
      </c>
    </row>
    <row r="27" spans="1:3" x14ac:dyDescent="0.25">
      <c r="A27" t="s">
        <v>12</v>
      </c>
      <c r="B27" s="2">
        <v>0.5</v>
      </c>
      <c r="C27" s="6">
        <f t="shared" si="1"/>
        <v>7.9803364509847714E-3</v>
      </c>
    </row>
    <row r="28" spans="1:3" x14ac:dyDescent="0.25">
      <c r="A28" t="s">
        <v>9</v>
      </c>
      <c r="B28" s="3">
        <v>2</v>
      </c>
      <c r="C28" s="6">
        <f t="shared" si="1"/>
        <v>3.1921345803939086E-2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B32/B$62</f>
        <v>1.1172471031378681E-2</v>
      </c>
    </row>
    <row r="33" spans="1:3" x14ac:dyDescent="0.25">
      <c r="A33" t="s">
        <v>3</v>
      </c>
      <c r="B33" s="2">
        <v>2.2999999999999998</v>
      </c>
      <c r="C33" s="6">
        <f>B33/B$62</f>
        <v>3.6709547674529948E-2</v>
      </c>
    </row>
    <row r="34" spans="1:3" x14ac:dyDescent="0.25">
      <c r="A34" t="s">
        <v>3</v>
      </c>
      <c r="B34" s="2">
        <v>0.8</v>
      </c>
      <c r="C34" s="6">
        <f>B34/B$62</f>
        <v>1.2768538321575635E-2</v>
      </c>
    </row>
    <row r="35" spans="1:3" x14ac:dyDescent="0.25">
      <c r="A35" t="s">
        <v>5</v>
      </c>
      <c r="B35" s="3">
        <v>0.7</v>
      </c>
      <c r="C35" s="6">
        <f>B35/B$62</f>
        <v>1.1172471031378681E-2</v>
      </c>
    </row>
    <row r="36" spans="1:3" x14ac:dyDescent="0.25">
      <c r="B36" s="2">
        <f>SUM(B32:B35)</f>
        <v>4.5</v>
      </c>
      <c r="C36" s="6"/>
    </row>
    <row r="37" spans="1:3" ht="9" customHeight="1" x14ac:dyDescent="0.25">
      <c r="C37" s="6"/>
    </row>
    <row r="38" spans="1:3" x14ac:dyDescent="0.25">
      <c r="A38" s="4" t="s">
        <v>92</v>
      </c>
      <c r="C38" s="6"/>
    </row>
    <row r="39" spans="1:3" x14ac:dyDescent="0.25">
      <c r="A39" t="s">
        <v>0</v>
      </c>
      <c r="B39" s="3">
        <v>0.7</v>
      </c>
      <c r="C39" s="6">
        <f>B39/B$62</f>
        <v>1.1172471031378681E-2</v>
      </c>
    </row>
    <row r="40" spans="1:3" x14ac:dyDescent="0.25">
      <c r="B40" s="2">
        <f>SUM(B39:B39)</f>
        <v>0.7</v>
      </c>
      <c r="C40" s="6"/>
    </row>
    <row r="41" spans="1:3" ht="9" customHeight="1" x14ac:dyDescent="0.25">
      <c r="C41" s="6"/>
    </row>
    <row r="42" spans="1:3" x14ac:dyDescent="0.25">
      <c r="A42" s="4" t="s">
        <v>101</v>
      </c>
      <c r="C42" s="6"/>
    </row>
    <row r="43" spans="1:3" x14ac:dyDescent="0.25">
      <c r="A43" t="s">
        <v>0</v>
      </c>
      <c r="B43" s="2">
        <v>2.1</v>
      </c>
      <c r="C43" s="6">
        <f>B43/B$62</f>
        <v>3.3517413094136042E-2</v>
      </c>
    </row>
    <row r="44" spans="1:3" x14ac:dyDescent="0.25">
      <c r="A44" t="s">
        <v>10</v>
      </c>
      <c r="B44" s="2">
        <v>0.3</v>
      </c>
      <c r="C44" s="6">
        <f>B44/B$62</f>
        <v>4.788201870590863E-3</v>
      </c>
    </row>
    <row r="45" spans="1:3" x14ac:dyDescent="0.25">
      <c r="A45" t="s">
        <v>43</v>
      </c>
      <c r="B45" s="2">
        <v>2.6</v>
      </c>
      <c r="C45" s="6">
        <f t="shared" ref="C45:C51" si="2">B45/B$62</f>
        <v>4.1497749545120817E-2</v>
      </c>
    </row>
    <row r="46" spans="1:3" x14ac:dyDescent="0.25">
      <c r="A46" t="s">
        <v>43</v>
      </c>
      <c r="B46" s="2">
        <v>2.9</v>
      </c>
      <c r="C46" s="6">
        <f t="shared" si="2"/>
        <v>4.6285951415711679E-2</v>
      </c>
    </row>
    <row r="47" spans="1:3" x14ac:dyDescent="0.25">
      <c r="A47" t="s">
        <v>43</v>
      </c>
      <c r="B47" s="2">
        <v>2.9</v>
      </c>
      <c r="C47" s="6">
        <f t="shared" si="2"/>
        <v>4.6285951415711679E-2</v>
      </c>
    </row>
    <row r="48" spans="1:3" x14ac:dyDescent="0.25">
      <c r="A48" t="s">
        <v>43</v>
      </c>
      <c r="B48" s="2">
        <v>3</v>
      </c>
      <c r="C48" s="6">
        <f t="shared" si="2"/>
        <v>4.7882018705908636E-2</v>
      </c>
    </row>
    <row r="49" spans="1:3" x14ac:dyDescent="0.25">
      <c r="A49" t="s">
        <v>102</v>
      </c>
      <c r="B49" s="2">
        <v>1</v>
      </c>
      <c r="C49" s="6">
        <f t="shared" si="2"/>
        <v>1.5960672901969543E-2</v>
      </c>
    </row>
    <row r="50" spans="1:3" x14ac:dyDescent="0.25">
      <c r="A50" t="s">
        <v>13</v>
      </c>
      <c r="B50" s="2">
        <v>1</v>
      </c>
      <c r="C50" s="6">
        <f t="shared" si="2"/>
        <v>1.5960672901969543E-2</v>
      </c>
    </row>
    <row r="51" spans="1:3" x14ac:dyDescent="0.25">
      <c r="A51" t="s">
        <v>28</v>
      </c>
      <c r="B51" s="2">
        <v>0.4</v>
      </c>
      <c r="C51" s="6">
        <f t="shared" si="2"/>
        <v>6.3842691607878177E-3</v>
      </c>
    </row>
    <row r="52" spans="1:3" x14ac:dyDescent="0.25">
      <c r="A52" t="s">
        <v>3</v>
      </c>
      <c r="B52" s="3">
        <v>2</v>
      </c>
      <c r="C52" s="6">
        <f>B52/B$62</f>
        <v>3.1921345803939086E-2</v>
      </c>
    </row>
    <row r="53" spans="1:3" x14ac:dyDescent="0.25">
      <c r="B53" s="2">
        <f>SUM(B43:B52)</f>
        <v>18.2</v>
      </c>
      <c r="C53" s="6"/>
    </row>
    <row r="54" spans="1:3" ht="9" customHeight="1" x14ac:dyDescent="0.25">
      <c r="C54" s="6"/>
    </row>
    <row r="55" spans="1:3" x14ac:dyDescent="0.25">
      <c r="A55" s="4" t="s">
        <v>30</v>
      </c>
      <c r="C55" s="6"/>
    </row>
    <row r="56" spans="1:3" x14ac:dyDescent="0.25">
      <c r="A56" t="s">
        <v>3</v>
      </c>
      <c r="B56" s="3">
        <v>1</v>
      </c>
      <c r="C56" s="6">
        <f>B56/B$62</f>
        <v>1.5960672901969543E-2</v>
      </c>
    </row>
    <row r="57" spans="1:3" x14ac:dyDescent="0.25">
      <c r="B57" s="2">
        <f>SUM(B56:B56)</f>
        <v>1</v>
      </c>
      <c r="C57" s="6"/>
    </row>
    <row r="58" spans="1:3" ht="9" customHeight="1" x14ac:dyDescent="0.25">
      <c r="C58" s="6"/>
    </row>
    <row r="59" spans="1:3" x14ac:dyDescent="0.25">
      <c r="B59" s="5"/>
      <c r="C59" s="6"/>
    </row>
    <row r="60" spans="1:3" x14ac:dyDescent="0.25">
      <c r="C60" s="6"/>
    </row>
    <row r="61" spans="1:3" x14ac:dyDescent="0.25">
      <c r="B61" s="3"/>
      <c r="C61" s="6"/>
    </row>
    <row r="62" spans="1:3" x14ac:dyDescent="0.25">
      <c r="B62" s="8">
        <f>B20+B29+B36+B40+B53+B57+B60</f>
        <v>62.654000000000011</v>
      </c>
      <c r="C62" s="6">
        <f t="shared" ref="C62" si="3">B62/B$62</f>
        <v>1</v>
      </c>
    </row>
    <row r="63" spans="1:3" x14ac:dyDescent="0.25">
      <c r="C63" s="6"/>
    </row>
    <row r="64" spans="1:3" x14ac:dyDescent="0.25">
      <c r="C64" s="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59"/>
  <sheetViews>
    <sheetView topLeftCell="A34" workbookViewId="0">
      <selection activeCell="C55" sqref="C55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103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B4/B$57</f>
        <v>1.9491657570559803E-3</v>
      </c>
    </row>
    <row r="5" spans="1:3" x14ac:dyDescent="0.25">
      <c r="A5" t="s">
        <v>0</v>
      </c>
      <c r="B5" s="2">
        <v>3.2</v>
      </c>
      <c r="C5" s="6">
        <f t="shared" si="0"/>
        <v>6.2373304225791369E-2</v>
      </c>
    </row>
    <row r="6" spans="1:3" x14ac:dyDescent="0.25">
      <c r="A6" t="s">
        <v>1</v>
      </c>
      <c r="B6" s="2">
        <v>0.2</v>
      </c>
      <c r="C6" s="6">
        <f t="shared" si="0"/>
        <v>3.8983315141119606E-3</v>
      </c>
    </row>
    <row r="7" spans="1:3" x14ac:dyDescent="0.25">
      <c r="A7" t="s">
        <v>17</v>
      </c>
      <c r="B7" s="2">
        <v>0.2</v>
      </c>
      <c r="C7" s="6">
        <f t="shared" si="0"/>
        <v>3.8983315141119606E-3</v>
      </c>
    </row>
    <row r="8" spans="1:3" x14ac:dyDescent="0.25">
      <c r="A8" t="s">
        <v>17</v>
      </c>
      <c r="B8" s="2">
        <v>0.2</v>
      </c>
      <c r="C8" s="6">
        <f t="shared" si="0"/>
        <v>3.8983315141119606E-3</v>
      </c>
    </row>
    <row r="9" spans="1:3" x14ac:dyDescent="0.25">
      <c r="A9" t="s">
        <v>17</v>
      </c>
      <c r="B9" s="2">
        <v>0.6</v>
      </c>
      <c r="C9" s="6">
        <f t="shared" si="0"/>
        <v>1.1694994542335881E-2</v>
      </c>
    </row>
    <row r="10" spans="1:3" x14ac:dyDescent="0.25">
      <c r="A10" s="1" t="s">
        <v>17</v>
      </c>
      <c r="B10" s="2">
        <v>0.9</v>
      </c>
      <c r="C10" s="6">
        <f t="shared" si="0"/>
        <v>1.7542491813503824E-2</v>
      </c>
    </row>
    <row r="11" spans="1:3" x14ac:dyDescent="0.25">
      <c r="A11" s="1" t="s">
        <v>18</v>
      </c>
      <c r="B11" s="2">
        <v>0.23</v>
      </c>
      <c r="C11" s="6">
        <f t="shared" si="0"/>
        <v>4.4830812412287547E-3</v>
      </c>
    </row>
    <row r="12" spans="1:3" x14ac:dyDescent="0.25">
      <c r="A12" s="1" t="s">
        <v>1</v>
      </c>
      <c r="B12" s="2">
        <v>0.5</v>
      </c>
      <c r="C12" s="6">
        <f t="shared" si="0"/>
        <v>9.7458287852799017E-3</v>
      </c>
    </row>
    <row r="13" spans="1:3" x14ac:dyDescent="0.25">
      <c r="A13" s="1" t="s">
        <v>19</v>
      </c>
      <c r="B13" s="2">
        <v>0.1</v>
      </c>
      <c r="C13" s="6">
        <f t="shared" si="0"/>
        <v>1.9491657570559803E-3</v>
      </c>
    </row>
    <row r="14" spans="1:3" x14ac:dyDescent="0.25">
      <c r="A14" s="1" t="s">
        <v>17</v>
      </c>
      <c r="B14" s="2">
        <v>1</v>
      </c>
      <c r="C14" s="6">
        <f t="shared" si="0"/>
        <v>1.9491657570559803E-2</v>
      </c>
    </row>
    <row r="15" spans="1:3" x14ac:dyDescent="0.25">
      <c r="A15" s="1" t="s">
        <v>20</v>
      </c>
      <c r="B15" s="2">
        <v>1.5</v>
      </c>
      <c r="C15" s="6">
        <f t="shared" si="0"/>
        <v>2.9237486355839705E-2</v>
      </c>
    </row>
    <row r="16" spans="1:3" x14ac:dyDescent="0.25">
      <c r="A16" s="1" t="s">
        <v>33</v>
      </c>
      <c r="B16" s="8">
        <v>1.0740000000000001</v>
      </c>
      <c r="C16" s="6">
        <f t="shared" si="0"/>
        <v>2.0934040230781228E-2</v>
      </c>
    </row>
    <row r="17" spans="1:3" x14ac:dyDescent="0.25">
      <c r="A17" s="1" t="s">
        <v>21</v>
      </c>
      <c r="B17" s="2">
        <v>0.5</v>
      </c>
      <c r="C17" s="6">
        <f t="shared" si="0"/>
        <v>9.7458287852799017E-3</v>
      </c>
    </row>
    <row r="18" spans="1:3" x14ac:dyDescent="0.25">
      <c r="A18" s="1" t="s">
        <v>22</v>
      </c>
      <c r="B18" s="2">
        <v>1.35</v>
      </c>
      <c r="C18" s="6">
        <f t="shared" si="0"/>
        <v>2.6313737720255734E-2</v>
      </c>
    </row>
    <row r="19" spans="1:3" x14ac:dyDescent="0.25">
      <c r="A19" t="s">
        <v>23</v>
      </c>
      <c r="B19" s="3">
        <v>0.7</v>
      </c>
      <c r="C19" s="6">
        <f t="shared" si="0"/>
        <v>1.3644160299391861E-2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 t="shared" ref="C23:C29" si="1">B23/B$57</f>
        <v>7.7966630282239213E-2</v>
      </c>
    </row>
    <row r="24" spans="1:3" x14ac:dyDescent="0.25">
      <c r="A24" t="s">
        <v>3</v>
      </c>
      <c r="B24" s="2">
        <v>18.7</v>
      </c>
      <c r="C24" s="6">
        <f t="shared" si="1"/>
        <v>0.36449399656946829</v>
      </c>
    </row>
    <row r="25" spans="1:3" x14ac:dyDescent="0.25">
      <c r="A25" t="s">
        <v>3</v>
      </c>
      <c r="B25" s="2">
        <v>3</v>
      </c>
      <c r="C25" s="6">
        <f t="shared" si="1"/>
        <v>5.847497271167941E-2</v>
      </c>
    </row>
    <row r="26" spans="1:3" x14ac:dyDescent="0.25">
      <c r="A26" t="s">
        <v>3</v>
      </c>
      <c r="B26" s="2">
        <v>2</v>
      </c>
      <c r="C26" s="6">
        <f t="shared" si="1"/>
        <v>3.8983315141119607E-2</v>
      </c>
    </row>
    <row r="27" spans="1:3" x14ac:dyDescent="0.25">
      <c r="A27" t="s">
        <v>5</v>
      </c>
      <c r="B27" s="2">
        <v>0.7</v>
      </c>
      <c r="C27" s="6">
        <f t="shared" si="1"/>
        <v>1.3644160299391861E-2</v>
      </c>
    </row>
    <row r="28" spans="1:3" x14ac:dyDescent="0.25">
      <c r="A28" t="s">
        <v>5</v>
      </c>
      <c r="B28" s="2">
        <v>0.5</v>
      </c>
      <c r="C28" s="6">
        <f t="shared" si="1"/>
        <v>9.7458287852799017E-3</v>
      </c>
    </row>
    <row r="29" spans="1:3" x14ac:dyDescent="0.25">
      <c r="A29" t="s">
        <v>12</v>
      </c>
      <c r="B29" s="3">
        <v>0.5</v>
      </c>
      <c r="C29" s="6">
        <f t="shared" si="1"/>
        <v>9.7458287852799017E-3</v>
      </c>
    </row>
    <row r="30" spans="1:3" x14ac:dyDescent="0.25">
      <c r="B30" s="2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B33/B$57</f>
        <v>1.3644160299391861E-2</v>
      </c>
    </row>
    <row r="34" spans="1:3" x14ac:dyDescent="0.25">
      <c r="A34" t="s">
        <v>3</v>
      </c>
      <c r="B34" s="2">
        <v>2.2999999999999998</v>
      </c>
      <c r="C34" s="6">
        <f>B34/B$57</f>
        <v>4.4830812412287542E-2</v>
      </c>
    </row>
    <row r="35" spans="1:3" x14ac:dyDescent="0.25">
      <c r="A35" t="s">
        <v>3</v>
      </c>
      <c r="B35" s="2">
        <v>0.8</v>
      </c>
      <c r="C35" s="6">
        <f>B35/B$57</f>
        <v>1.5593326056447842E-2</v>
      </c>
    </row>
    <row r="36" spans="1:3" x14ac:dyDescent="0.25">
      <c r="A36" t="s">
        <v>5</v>
      </c>
      <c r="B36" s="3">
        <v>0.7</v>
      </c>
      <c r="C36" s="6">
        <f>B36/B$57</f>
        <v>1.3644160299391861E-2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105</v>
      </c>
      <c r="C39" s="6"/>
    </row>
    <row r="40" spans="1:3" x14ac:dyDescent="0.25">
      <c r="A40" t="s">
        <v>106</v>
      </c>
      <c r="B40" s="2">
        <v>1.2</v>
      </c>
      <c r="C40" s="6">
        <f>B40/B$57</f>
        <v>2.3389989084671763E-2</v>
      </c>
    </row>
    <row r="41" spans="1:3" x14ac:dyDescent="0.25">
      <c r="A41" t="s">
        <v>28</v>
      </c>
      <c r="B41" s="2">
        <v>0.5</v>
      </c>
      <c r="C41" s="6">
        <f>B41/B$57</f>
        <v>9.7458287852799017E-3</v>
      </c>
    </row>
    <row r="42" spans="1:3" x14ac:dyDescent="0.25">
      <c r="A42" t="s">
        <v>28</v>
      </c>
      <c r="B42" s="5">
        <v>0.3</v>
      </c>
      <c r="C42" s="6">
        <f>B42/B$57</f>
        <v>5.8474972711679406E-3</v>
      </c>
    </row>
    <row r="43" spans="1:3" x14ac:dyDescent="0.25">
      <c r="A43" t="s">
        <v>13</v>
      </c>
      <c r="B43" s="3">
        <v>1.25</v>
      </c>
      <c r="C43" s="6">
        <f>B43/B$57</f>
        <v>2.4364571963199754E-2</v>
      </c>
    </row>
    <row r="44" spans="1:3" x14ac:dyDescent="0.25">
      <c r="B44" s="2">
        <v>3.25</v>
      </c>
      <c r="C44" s="6"/>
    </row>
    <row r="45" spans="1:3" ht="9" customHeight="1" x14ac:dyDescent="0.25">
      <c r="C45" s="6"/>
    </row>
    <row r="46" spans="1:3" x14ac:dyDescent="0.25">
      <c r="A46" s="4" t="s">
        <v>104</v>
      </c>
      <c r="C46" s="6"/>
    </row>
    <row r="47" spans="1:3" x14ac:dyDescent="0.25">
      <c r="A47" t="s">
        <v>0</v>
      </c>
      <c r="B47" s="3">
        <v>0.8</v>
      </c>
      <c r="C47" s="6">
        <f>B47/B$57</f>
        <v>1.5593326056447842E-2</v>
      </c>
    </row>
    <row r="48" spans="1:3" x14ac:dyDescent="0.25">
      <c r="B48" s="2">
        <f>SUM(B47)</f>
        <v>0.8</v>
      </c>
      <c r="C48" s="6"/>
    </row>
    <row r="49" spans="1:3" ht="9" customHeight="1" x14ac:dyDescent="0.25">
      <c r="C49" s="6"/>
    </row>
    <row r="50" spans="1:3" x14ac:dyDescent="0.25">
      <c r="A50" s="4" t="s">
        <v>30</v>
      </c>
      <c r="C50" s="6"/>
    </row>
    <row r="51" spans="1:3" x14ac:dyDescent="0.25">
      <c r="A51" t="s">
        <v>3</v>
      </c>
      <c r="B51" s="3">
        <v>1</v>
      </c>
      <c r="C51" s="6">
        <f>B51/B$57</f>
        <v>1.9491657570559803E-2</v>
      </c>
    </row>
    <row r="52" spans="1:3" x14ac:dyDescent="0.25">
      <c r="B52" s="2">
        <f>SUM(B51:B51)</f>
        <v>1</v>
      </c>
      <c r="C52" s="6"/>
    </row>
    <row r="53" spans="1:3" ht="9" customHeight="1" x14ac:dyDescent="0.25">
      <c r="C53" s="6"/>
    </row>
    <row r="54" spans="1:3" x14ac:dyDescent="0.25">
      <c r="B54" s="5"/>
      <c r="C54" s="6"/>
    </row>
    <row r="55" spans="1:3" x14ac:dyDescent="0.25">
      <c r="C55" s="6"/>
    </row>
    <row r="56" spans="1:3" x14ac:dyDescent="0.25">
      <c r="B56" s="3"/>
      <c r="C56" s="6"/>
    </row>
    <row r="57" spans="1:3" x14ac:dyDescent="0.25">
      <c r="B57" s="8">
        <f>B20+B30+B37+B44+B48+B52+B55</f>
        <v>51.303999999999995</v>
      </c>
      <c r="C57" s="6">
        <f t="shared" ref="C57" si="2">B57/B$57</f>
        <v>1</v>
      </c>
    </row>
    <row r="58" spans="1:3" x14ac:dyDescent="0.25">
      <c r="C58" s="6"/>
    </row>
    <row r="59" spans="1:3" x14ac:dyDescent="0.25">
      <c r="C59" s="6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58"/>
  <sheetViews>
    <sheetView topLeftCell="A25" workbookViewId="0">
      <selection activeCell="C55" sqref="C55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107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B4/B$56</f>
        <v>2.0918751568906368E-3</v>
      </c>
    </row>
    <row r="5" spans="1:3" x14ac:dyDescent="0.25">
      <c r="A5" t="s">
        <v>0</v>
      </c>
      <c r="B5" s="2">
        <v>3.2</v>
      </c>
      <c r="C5" s="6">
        <f t="shared" si="0"/>
        <v>6.6940005020500376E-2</v>
      </c>
    </row>
    <row r="6" spans="1:3" x14ac:dyDescent="0.25">
      <c r="A6" t="s">
        <v>1</v>
      </c>
      <c r="B6" s="2">
        <v>0.2</v>
      </c>
      <c r="C6" s="6">
        <f t="shared" si="0"/>
        <v>4.1837503137812735E-3</v>
      </c>
    </row>
    <row r="7" spans="1:3" x14ac:dyDescent="0.25">
      <c r="A7" t="s">
        <v>17</v>
      </c>
      <c r="B7" s="2">
        <v>0.2</v>
      </c>
      <c r="C7" s="6">
        <f t="shared" si="0"/>
        <v>4.1837503137812735E-3</v>
      </c>
    </row>
    <row r="8" spans="1:3" x14ac:dyDescent="0.25">
      <c r="A8" t="s">
        <v>17</v>
      </c>
      <c r="B8" s="2">
        <v>0.2</v>
      </c>
      <c r="C8" s="6">
        <f t="shared" si="0"/>
        <v>4.1837503137812735E-3</v>
      </c>
    </row>
    <row r="9" spans="1:3" x14ac:dyDescent="0.25">
      <c r="A9" t="s">
        <v>17</v>
      </c>
      <c r="B9" s="2">
        <v>0.6</v>
      </c>
      <c r="C9" s="6">
        <f t="shared" si="0"/>
        <v>1.2551250941343819E-2</v>
      </c>
    </row>
    <row r="10" spans="1:3" x14ac:dyDescent="0.25">
      <c r="A10" s="1" t="s">
        <v>17</v>
      </c>
      <c r="B10" s="2">
        <v>0.9</v>
      </c>
      <c r="C10" s="6">
        <f t="shared" si="0"/>
        <v>1.882687641201573E-2</v>
      </c>
    </row>
    <row r="11" spans="1:3" x14ac:dyDescent="0.25">
      <c r="A11" s="1" t="s">
        <v>18</v>
      </c>
      <c r="B11" s="2">
        <v>0.23</v>
      </c>
      <c r="C11" s="6">
        <f t="shared" si="0"/>
        <v>4.8113128608484644E-3</v>
      </c>
    </row>
    <row r="12" spans="1:3" x14ac:dyDescent="0.25">
      <c r="A12" s="1" t="s">
        <v>1</v>
      </c>
      <c r="B12" s="2">
        <v>0.5</v>
      </c>
      <c r="C12" s="6">
        <f t="shared" si="0"/>
        <v>1.0459375784453183E-2</v>
      </c>
    </row>
    <row r="13" spans="1:3" x14ac:dyDescent="0.25">
      <c r="A13" s="1" t="s">
        <v>19</v>
      </c>
      <c r="B13" s="2">
        <v>0.1</v>
      </c>
      <c r="C13" s="6">
        <f t="shared" si="0"/>
        <v>2.0918751568906368E-3</v>
      </c>
    </row>
    <row r="14" spans="1:3" x14ac:dyDescent="0.25">
      <c r="A14" s="1" t="s">
        <v>17</v>
      </c>
      <c r="B14" s="2">
        <v>1</v>
      </c>
      <c r="C14" s="6">
        <f t="shared" si="0"/>
        <v>2.0918751568906366E-2</v>
      </c>
    </row>
    <row r="15" spans="1:3" x14ac:dyDescent="0.25">
      <c r="A15" s="1" t="s">
        <v>20</v>
      </c>
      <c r="B15" s="2">
        <v>1.5</v>
      </c>
      <c r="C15" s="6">
        <f t="shared" si="0"/>
        <v>3.1378127353359549E-2</v>
      </c>
    </row>
    <row r="16" spans="1:3" x14ac:dyDescent="0.25">
      <c r="A16" s="1" t="s">
        <v>33</v>
      </c>
      <c r="B16" s="8">
        <v>1.0740000000000001</v>
      </c>
      <c r="C16" s="6">
        <f t="shared" si="0"/>
        <v>2.2466739185005441E-2</v>
      </c>
    </row>
    <row r="17" spans="1:3" x14ac:dyDescent="0.25">
      <c r="A17" s="1" t="s">
        <v>21</v>
      </c>
      <c r="B17" s="2">
        <v>0.5</v>
      </c>
      <c r="C17" s="6">
        <f t="shared" si="0"/>
        <v>1.0459375784453183E-2</v>
      </c>
    </row>
    <row r="18" spans="1:3" x14ac:dyDescent="0.25">
      <c r="A18" s="1" t="s">
        <v>94</v>
      </c>
      <c r="B18" s="2">
        <v>1.35</v>
      </c>
      <c r="C18" s="6">
        <f t="shared" si="0"/>
        <v>2.8240314618023597E-2</v>
      </c>
    </row>
    <row r="19" spans="1:3" x14ac:dyDescent="0.25">
      <c r="A19" t="s">
        <v>23</v>
      </c>
      <c r="B19" s="3">
        <v>0.7</v>
      </c>
      <c r="C19" s="6">
        <f t="shared" si="0"/>
        <v>1.4643126098234456E-2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 t="shared" ref="C23:C28" si="1">B23/B$56</f>
        <v>5.4388754079156554E-2</v>
      </c>
    </row>
    <row r="24" spans="1:3" x14ac:dyDescent="0.25">
      <c r="A24" t="s">
        <v>4</v>
      </c>
      <c r="B24" s="2">
        <v>1</v>
      </c>
      <c r="C24" s="6">
        <f t="shared" si="1"/>
        <v>2.0918751568906366E-2</v>
      </c>
    </row>
    <row r="25" spans="1:3" x14ac:dyDescent="0.25">
      <c r="A25" t="s">
        <v>3</v>
      </c>
      <c r="B25" s="2">
        <v>16.8</v>
      </c>
      <c r="C25" s="6">
        <f t="shared" si="1"/>
        <v>0.35143502635762697</v>
      </c>
    </row>
    <row r="26" spans="1:3" x14ac:dyDescent="0.25">
      <c r="A26" t="s">
        <v>3</v>
      </c>
      <c r="B26" s="2">
        <v>3</v>
      </c>
      <c r="C26" s="6">
        <f t="shared" si="1"/>
        <v>6.2756254706719097E-2</v>
      </c>
    </row>
    <row r="27" spans="1:3" x14ac:dyDescent="0.25">
      <c r="A27" t="s">
        <v>12</v>
      </c>
      <c r="B27" s="2">
        <v>0.5</v>
      </c>
      <c r="C27" s="6">
        <f t="shared" si="1"/>
        <v>1.0459375784453183E-2</v>
      </c>
    </row>
    <row r="28" spans="1:3" x14ac:dyDescent="0.25">
      <c r="A28" t="s">
        <v>9</v>
      </c>
      <c r="B28" s="3">
        <v>2</v>
      </c>
      <c r="C28" s="6">
        <f t="shared" si="1"/>
        <v>4.1837503137812732E-2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B32/B$56</f>
        <v>1.4643126098234456E-2</v>
      </c>
    </row>
    <row r="33" spans="1:3" x14ac:dyDescent="0.25">
      <c r="A33" t="s">
        <v>3</v>
      </c>
      <c r="B33" s="2">
        <v>2.2999999999999998</v>
      </c>
      <c r="C33" s="6">
        <f>B33/B$56</f>
        <v>4.8113128608484643E-2</v>
      </c>
    </row>
    <row r="34" spans="1:3" x14ac:dyDescent="0.25">
      <c r="A34" t="s">
        <v>3</v>
      </c>
      <c r="B34" s="2">
        <v>0.8</v>
      </c>
      <c r="C34" s="6">
        <f>B34/B$56</f>
        <v>1.6735001255125094E-2</v>
      </c>
    </row>
    <row r="35" spans="1:3" x14ac:dyDescent="0.25">
      <c r="A35" t="s">
        <v>5</v>
      </c>
      <c r="B35" s="3">
        <v>0.7</v>
      </c>
      <c r="C35" s="6">
        <f>B35/B$56</f>
        <v>1.4643126098234456E-2</v>
      </c>
    </row>
    <row r="36" spans="1:3" x14ac:dyDescent="0.25">
      <c r="B36" s="2">
        <f>SUM(B32:B35)</f>
        <v>4.5</v>
      </c>
      <c r="C36" s="6"/>
    </row>
    <row r="37" spans="1:3" ht="9" customHeight="1" x14ac:dyDescent="0.25">
      <c r="C37" s="6"/>
    </row>
    <row r="38" spans="1:3" x14ac:dyDescent="0.25">
      <c r="A38" s="4" t="s">
        <v>105</v>
      </c>
      <c r="C38" s="6"/>
    </row>
    <row r="39" spans="1:3" x14ac:dyDescent="0.25">
      <c r="A39" t="s">
        <v>7</v>
      </c>
      <c r="B39" s="2">
        <v>1.2</v>
      </c>
      <c r="C39" s="6">
        <f>B39/B$56</f>
        <v>2.5102501882687638E-2</v>
      </c>
    </row>
    <row r="40" spans="1:3" x14ac:dyDescent="0.25">
      <c r="A40" t="s">
        <v>28</v>
      </c>
      <c r="B40" s="2">
        <v>0.5</v>
      </c>
      <c r="C40" s="6">
        <f>B40/B$56</f>
        <v>1.0459375784453183E-2</v>
      </c>
    </row>
    <row r="41" spans="1:3" x14ac:dyDescent="0.25">
      <c r="A41" t="s">
        <v>108</v>
      </c>
      <c r="B41" s="2">
        <v>0.3</v>
      </c>
      <c r="C41" s="6">
        <f>B41/B$56</f>
        <v>6.2756254706719094E-3</v>
      </c>
    </row>
    <row r="42" spans="1:3" x14ac:dyDescent="0.25">
      <c r="A42" t="s">
        <v>13</v>
      </c>
      <c r="B42" s="3">
        <v>1.25</v>
      </c>
      <c r="C42" s="6">
        <f>B42/B$56</f>
        <v>2.6148439461132957E-2</v>
      </c>
    </row>
    <row r="43" spans="1:3" x14ac:dyDescent="0.25">
      <c r="B43" s="2">
        <f>SUM(B39:B42)</f>
        <v>3.25</v>
      </c>
      <c r="C43" s="6"/>
    </row>
    <row r="44" spans="1:3" ht="9" customHeight="1" x14ac:dyDescent="0.25">
      <c r="C44" s="6"/>
    </row>
    <row r="45" spans="1:3" x14ac:dyDescent="0.25">
      <c r="A45" s="4" t="s">
        <v>104</v>
      </c>
      <c r="C45" s="6"/>
    </row>
    <row r="46" spans="1:3" x14ac:dyDescent="0.25">
      <c r="A46" t="s">
        <v>0</v>
      </c>
      <c r="B46" s="3">
        <v>0.8</v>
      </c>
      <c r="C46" s="6">
        <f>B46/B$56</f>
        <v>1.6735001255125094E-2</v>
      </c>
    </row>
    <row r="47" spans="1:3" x14ac:dyDescent="0.25">
      <c r="B47" s="2">
        <f>SUM(B46:B46)</f>
        <v>0.8</v>
      </c>
      <c r="C47" s="6"/>
    </row>
    <row r="48" spans="1:3" ht="9" customHeight="1" x14ac:dyDescent="0.25">
      <c r="C48" s="6"/>
    </row>
    <row r="49" spans="1:3" x14ac:dyDescent="0.25">
      <c r="A49" s="4" t="s">
        <v>30</v>
      </c>
      <c r="C49" s="6"/>
    </row>
    <row r="50" spans="1:3" x14ac:dyDescent="0.25">
      <c r="A50" t="s">
        <v>3</v>
      </c>
      <c r="B50" s="3">
        <v>1</v>
      </c>
      <c r="C50" s="6">
        <f>B50/B$56</f>
        <v>2.0918751568906366E-2</v>
      </c>
    </row>
    <row r="51" spans="1:3" x14ac:dyDescent="0.25">
      <c r="B51" s="2">
        <f>SUM(B50:B50)</f>
        <v>1</v>
      </c>
      <c r="C51" s="6"/>
    </row>
    <row r="52" spans="1:3" ht="9" customHeight="1" x14ac:dyDescent="0.25">
      <c r="C52" s="6"/>
    </row>
    <row r="53" spans="1:3" x14ac:dyDescent="0.25">
      <c r="B53" s="5"/>
      <c r="C53" s="6"/>
    </row>
    <row r="54" spans="1:3" x14ac:dyDescent="0.25">
      <c r="C54" s="6"/>
    </row>
    <row r="55" spans="1:3" x14ac:dyDescent="0.25">
      <c r="B55" s="3"/>
      <c r="C55" s="6"/>
    </row>
    <row r="56" spans="1:3" x14ac:dyDescent="0.25">
      <c r="B56" s="8">
        <f>B20+B29+B36+B43+B47+B51+B54</f>
        <v>47.804000000000002</v>
      </c>
      <c r="C56" s="6">
        <f t="shared" ref="C56" si="2">B56/B$56</f>
        <v>1</v>
      </c>
    </row>
    <row r="57" spans="1:3" x14ac:dyDescent="0.25">
      <c r="C57" s="6"/>
    </row>
    <row r="58" spans="1:3" x14ac:dyDescent="0.25">
      <c r="C58" s="6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60"/>
  <sheetViews>
    <sheetView topLeftCell="A34" workbookViewId="0">
      <selection activeCell="F47" sqref="F47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109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B4/B$58</f>
        <v>1.5277905093653561E-3</v>
      </c>
    </row>
    <row r="5" spans="1:3" x14ac:dyDescent="0.25">
      <c r="A5" t="s">
        <v>0</v>
      </c>
      <c r="B5" s="2">
        <v>3.2</v>
      </c>
      <c r="C5" s="6">
        <f t="shared" si="0"/>
        <v>4.8889296299691395E-2</v>
      </c>
    </row>
    <row r="6" spans="1:3" x14ac:dyDescent="0.25">
      <c r="A6" t="s">
        <v>1</v>
      </c>
      <c r="B6" s="2">
        <v>0.2</v>
      </c>
      <c r="C6" s="6">
        <f t="shared" si="0"/>
        <v>3.0555810187307122E-3</v>
      </c>
    </row>
    <row r="7" spans="1:3" x14ac:dyDescent="0.25">
      <c r="A7" t="s">
        <v>17</v>
      </c>
      <c r="B7" s="2">
        <v>0.2</v>
      </c>
      <c r="C7" s="6">
        <f t="shared" si="0"/>
        <v>3.0555810187307122E-3</v>
      </c>
    </row>
    <row r="8" spans="1:3" x14ac:dyDescent="0.25">
      <c r="A8" t="s">
        <v>17</v>
      </c>
      <c r="B8" s="2">
        <v>0.2</v>
      </c>
      <c r="C8" s="6">
        <f t="shared" si="0"/>
        <v>3.0555810187307122E-3</v>
      </c>
    </row>
    <row r="9" spans="1:3" x14ac:dyDescent="0.25">
      <c r="A9" t="s">
        <v>17</v>
      </c>
      <c r="B9" s="2">
        <v>0.6</v>
      </c>
      <c r="C9" s="6">
        <f t="shared" si="0"/>
        <v>9.1667430561921358E-3</v>
      </c>
    </row>
    <row r="10" spans="1:3" x14ac:dyDescent="0.25">
      <c r="A10" s="1" t="s">
        <v>17</v>
      </c>
      <c r="B10" s="2">
        <v>0.9</v>
      </c>
      <c r="C10" s="6">
        <f t="shared" si="0"/>
        <v>1.3750114584288204E-2</v>
      </c>
    </row>
    <row r="11" spans="1:3" x14ac:dyDescent="0.25">
      <c r="A11" s="1" t="s">
        <v>18</v>
      </c>
      <c r="B11" s="2">
        <v>0.23</v>
      </c>
      <c r="C11" s="6">
        <f t="shared" si="0"/>
        <v>3.5139181715403188E-3</v>
      </c>
    </row>
    <row r="12" spans="1:3" x14ac:dyDescent="0.25">
      <c r="A12" s="1" t="s">
        <v>1</v>
      </c>
      <c r="B12" s="2">
        <v>0.5</v>
      </c>
      <c r="C12" s="6">
        <f t="shared" si="0"/>
        <v>7.6389525468267801E-3</v>
      </c>
    </row>
    <row r="13" spans="1:3" x14ac:dyDescent="0.25">
      <c r="A13" s="1" t="s">
        <v>19</v>
      </c>
      <c r="B13" s="2">
        <v>0.1</v>
      </c>
      <c r="C13" s="6">
        <f t="shared" si="0"/>
        <v>1.5277905093653561E-3</v>
      </c>
    </row>
    <row r="14" spans="1:3" x14ac:dyDescent="0.25">
      <c r="A14" s="1" t="s">
        <v>17</v>
      </c>
      <c r="B14" s="2">
        <v>1</v>
      </c>
      <c r="C14" s="6">
        <f t="shared" si="0"/>
        <v>1.527790509365356E-2</v>
      </c>
    </row>
    <row r="15" spans="1:3" x14ac:dyDescent="0.25">
      <c r="A15" s="1" t="s">
        <v>20</v>
      </c>
      <c r="B15" s="2">
        <v>1.5</v>
      </c>
      <c r="C15" s="6">
        <f t="shared" si="0"/>
        <v>2.2916857640480341E-2</v>
      </c>
    </row>
    <row r="16" spans="1:3" x14ac:dyDescent="0.25">
      <c r="A16" s="1" t="s">
        <v>33</v>
      </c>
      <c r="B16" s="2">
        <v>1.0740000000000001</v>
      </c>
      <c r="C16" s="6">
        <f t="shared" si="0"/>
        <v>1.6408470070583926E-2</v>
      </c>
    </row>
    <row r="17" spans="1:3" x14ac:dyDescent="0.25">
      <c r="A17" s="1" t="s">
        <v>21</v>
      </c>
      <c r="B17" s="2">
        <v>0.5</v>
      </c>
      <c r="C17" s="6">
        <f t="shared" si="0"/>
        <v>7.6389525468267801E-3</v>
      </c>
    </row>
    <row r="18" spans="1:3" x14ac:dyDescent="0.25">
      <c r="A18" s="1" t="s">
        <v>22</v>
      </c>
      <c r="B18" s="2">
        <v>1.35</v>
      </c>
      <c r="C18" s="6">
        <f t="shared" si="0"/>
        <v>2.0625171876432306E-2</v>
      </c>
    </row>
    <row r="19" spans="1:3" x14ac:dyDescent="0.25">
      <c r="A19" t="s">
        <v>23</v>
      </c>
      <c r="B19" s="3">
        <v>0.7</v>
      </c>
      <c r="C19" s="6">
        <f t="shared" si="0"/>
        <v>1.0694533565557491E-2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 t="shared" ref="C23:C29" si="1">B23/B$58</f>
        <v>6.1111620374614241E-2</v>
      </c>
    </row>
    <row r="24" spans="1:3" x14ac:dyDescent="0.25">
      <c r="A24" t="s">
        <v>3</v>
      </c>
      <c r="B24" s="2">
        <v>18.7</v>
      </c>
      <c r="C24" s="6">
        <f t="shared" si="1"/>
        <v>0.28569682525132156</v>
      </c>
    </row>
    <row r="25" spans="1:3" x14ac:dyDescent="0.25">
      <c r="A25" t="s">
        <v>3</v>
      </c>
      <c r="B25" s="2">
        <v>3</v>
      </c>
      <c r="C25" s="6">
        <f t="shared" si="1"/>
        <v>4.5833715280960682E-2</v>
      </c>
    </row>
    <row r="26" spans="1:3" x14ac:dyDescent="0.25">
      <c r="A26" t="s">
        <v>3</v>
      </c>
      <c r="B26" s="2">
        <v>2</v>
      </c>
      <c r="C26" s="6">
        <f t="shared" si="1"/>
        <v>3.055581018730712E-2</v>
      </c>
    </row>
    <row r="27" spans="1:3" x14ac:dyDescent="0.25">
      <c r="A27" t="s">
        <v>5</v>
      </c>
      <c r="B27" s="2">
        <v>0.7</v>
      </c>
      <c r="C27" s="6">
        <f t="shared" si="1"/>
        <v>1.0694533565557491E-2</v>
      </c>
    </row>
    <row r="28" spans="1:3" x14ac:dyDescent="0.25">
      <c r="A28" t="s">
        <v>5</v>
      </c>
      <c r="B28" s="2">
        <v>0.5</v>
      </c>
      <c r="C28" s="6">
        <f t="shared" si="1"/>
        <v>7.6389525468267801E-3</v>
      </c>
    </row>
    <row r="29" spans="1:3" x14ac:dyDescent="0.25">
      <c r="A29" t="s">
        <v>12</v>
      </c>
      <c r="B29" s="3">
        <v>0.5</v>
      </c>
      <c r="C29" s="6">
        <f t="shared" si="1"/>
        <v>7.6389525468267801E-3</v>
      </c>
    </row>
    <row r="30" spans="1:3" x14ac:dyDescent="0.25">
      <c r="B30" s="2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B33/B$58</f>
        <v>1.0694533565557491E-2</v>
      </c>
    </row>
    <row r="34" spans="1:3" x14ac:dyDescent="0.25">
      <c r="A34" t="s">
        <v>3</v>
      </c>
      <c r="B34" s="2">
        <v>2.2999999999999998</v>
      </c>
      <c r="C34" s="6">
        <f>B34/B$58</f>
        <v>3.5139181715403187E-2</v>
      </c>
    </row>
    <row r="35" spans="1:3" x14ac:dyDescent="0.25">
      <c r="A35" t="s">
        <v>3</v>
      </c>
      <c r="B35" s="2">
        <v>0.8</v>
      </c>
      <c r="C35" s="6">
        <f>B35/B$58</f>
        <v>1.2222324074922849E-2</v>
      </c>
    </row>
    <row r="36" spans="1:3" x14ac:dyDescent="0.25">
      <c r="A36" t="s">
        <v>5</v>
      </c>
      <c r="B36" s="3">
        <v>0.7</v>
      </c>
      <c r="C36" s="6">
        <f>B36/B$58</f>
        <v>1.0694533565557491E-2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110</v>
      </c>
      <c r="C39" s="6"/>
    </row>
    <row r="40" spans="1:3" x14ac:dyDescent="0.25">
      <c r="A40" t="s">
        <v>0</v>
      </c>
      <c r="B40" s="2">
        <v>1.9</v>
      </c>
      <c r="C40" s="6">
        <f>B40/B$58</f>
        <v>2.902801967794176E-2</v>
      </c>
    </row>
    <row r="41" spans="1:3" x14ac:dyDescent="0.25">
      <c r="A41" t="s">
        <v>13</v>
      </c>
      <c r="B41" s="2">
        <v>4</v>
      </c>
      <c r="C41" s="6">
        <f>B41/B$58</f>
        <v>6.1111620374614241E-2</v>
      </c>
    </row>
    <row r="42" spans="1:3" x14ac:dyDescent="0.25">
      <c r="A42" t="s">
        <v>28</v>
      </c>
      <c r="B42" s="5">
        <v>0.5</v>
      </c>
      <c r="C42" s="6">
        <f>B42/B$58</f>
        <v>7.6389525468267801E-3</v>
      </c>
    </row>
    <row r="43" spans="1:3" x14ac:dyDescent="0.25">
      <c r="A43" t="s">
        <v>13</v>
      </c>
      <c r="B43" s="5">
        <v>2</v>
      </c>
      <c r="C43" s="6">
        <f>B43/B$58</f>
        <v>3.055581018730712E-2</v>
      </c>
    </row>
    <row r="44" spans="1:3" x14ac:dyDescent="0.25">
      <c r="A44" t="s">
        <v>3</v>
      </c>
      <c r="B44" s="3">
        <v>9</v>
      </c>
      <c r="C44" s="6">
        <f>B44/B$58</f>
        <v>0.13750114584288203</v>
      </c>
    </row>
    <row r="45" spans="1:3" x14ac:dyDescent="0.25">
      <c r="B45" s="2">
        <f>SUM(B40:B44)</f>
        <v>17.399999999999999</v>
      </c>
      <c r="C45" s="6"/>
    </row>
    <row r="46" spans="1:3" ht="9" customHeight="1" x14ac:dyDescent="0.25">
      <c r="C46" s="6"/>
    </row>
    <row r="47" spans="1:3" x14ac:dyDescent="0.25">
      <c r="A47" s="4" t="s">
        <v>104</v>
      </c>
      <c r="C47" s="6"/>
    </row>
    <row r="48" spans="1:3" x14ac:dyDescent="0.25">
      <c r="A48" t="s">
        <v>0</v>
      </c>
      <c r="B48" s="3">
        <v>0.8</v>
      </c>
      <c r="C48" s="6">
        <f>B48/B$58</f>
        <v>1.2222324074922849E-2</v>
      </c>
    </row>
    <row r="49" spans="1:3" x14ac:dyDescent="0.25">
      <c r="B49" s="2">
        <f>SUM(B48)</f>
        <v>0.8</v>
      </c>
      <c r="C49" s="6"/>
    </row>
    <row r="50" spans="1:3" ht="9" customHeight="1" x14ac:dyDescent="0.25">
      <c r="C50" s="6"/>
    </row>
    <row r="51" spans="1:3" x14ac:dyDescent="0.25">
      <c r="A51" s="4" t="s">
        <v>30</v>
      </c>
      <c r="C51" s="6"/>
    </row>
    <row r="52" spans="1:3" x14ac:dyDescent="0.25">
      <c r="A52" t="s">
        <v>3</v>
      </c>
      <c r="B52" s="3">
        <v>1</v>
      </c>
      <c r="C52" s="6">
        <f>B52/B$58</f>
        <v>1.527790509365356E-2</v>
      </c>
    </row>
    <row r="53" spans="1:3" x14ac:dyDescent="0.25">
      <c r="B53" s="2">
        <f>SUM(B52:B52)</f>
        <v>1</v>
      </c>
      <c r="C53" s="6"/>
    </row>
    <row r="54" spans="1:3" ht="9" customHeight="1" x14ac:dyDescent="0.25">
      <c r="C54" s="6"/>
    </row>
    <row r="55" spans="1:3" x14ac:dyDescent="0.25">
      <c r="B55" s="5"/>
      <c r="C55" s="6"/>
    </row>
    <row r="56" spans="1:3" x14ac:dyDescent="0.25">
      <c r="C56" s="6"/>
    </row>
    <row r="57" spans="1:3" x14ac:dyDescent="0.25">
      <c r="B57" s="3"/>
      <c r="C57" s="6"/>
    </row>
    <row r="58" spans="1:3" x14ac:dyDescent="0.25">
      <c r="B58" s="8">
        <f>B20+B30+B37+B45+B49+B53+B56</f>
        <v>65.453999999999994</v>
      </c>
      <c r="C58" s="6">
        <f t="shared" ref="C58" si="2">B58/B$58</f>
        <v>1</v>
      </c>
    </row>
    <row r="59" spans="1:3" x14ac:dyDescent="0.25">
      <c r="C59" s="6"/>
    </row>
    <row r="60" spans="1:3" x14ac:dyDescent="0.25">
      <c r="C60" s="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59"/>
  <sheetViews>
    <sheetView topLeftCell="A22" workbookViewId="0">
      <selection activeCell="C54" sqref="C54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111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B4/B$57</f>
        <v>2.0853317762856067E-3</v>
      </c>
    </row>
    <row r="5" spans="1:3" x14ac:dyDescent="0.25">
      <c r="A5" t="s">
        <v>0</v>
      </c>
      <c r="B5" s="2">
        <v>3.2</v>
      </c>
      <c r="C5" s="6">
        <f t="shared" si="0"/>
        <v>6.6730616841139415E-2</v>
      </c>
    </row>
    <row r="6" spans="1:3" x14ac:dyDescent="0.25">
      <c r="A6" t="s">
        <v>1</v>
      </c>
      <c r="B6" s="2">
        <v>0.2</v>
      </c>
      <c r="C6" s="6">
        <f t="shared" si="0"/>
        <v>4.1706635525712134E-3</v>
      </c>
    </row>
    <row r="7" spans="1:3" x14ac:dyDescent="0.25">
      <c r="A7" t="s">
        <v>17</v>
      </c>
      <c r="B7" s="2">
        <v>0.2</v>
      </c>
      <c r="C7" s="6">
        <f t="shared" si="0"/>
        <v>4.1706635525712134E-3</v>
      </c>
    </row>
    <row r="8" spans="1:3" x14ac:dyDescent="0.25">
      <c r="A8" t="s">
        <v>17</v>
      </c>
      <c r="B8" s="2">
        <v>0.2</v>
      </c>
      <c r="C8" s="6">
        <f t="shared" si="0"/>
        <v>4.1706635525712134E-3</v>
      </c>
    </row>
    <row r="9" spans="1:3" x14ac:dyDescent="0.25">
      <c r="A9" t="s">
        <v>17</v>
      </c>
      <c r="B9" s="2">
        <v>0.6</v>
      </c>
      <c r="C9" s="6">
        <f t="shared" si="0"/>
        <v>1.2511990657713639E-2</v>
      </c>
    </row>
    <row r="10" spans="1:3" x14ac:dyDescent="0.25">
      <c r="A10" s="1" t="s">
        <v>17</v>
      </c>
      <c r="B10" s="2">
        <v>0.9</v>
      </c>
      <c r="C10" s="6">
        <f t="shared" si="0"/>
        <v>1.8767985986570462E-2</v>
      </c>
    </row>
    <row r="11" spans="1:3" x14ac:dyDescent="0.25">
      <c r="A11" s="1" t="s">
        <v>18</v>
      </c>
      <c r="B11" s="2">
        <v>0.23</v>
      </c>
      <c r="C11" s="6">
        <f t="shared" si="0"/>
        <v>4.7962630854568953E-3</v>
      </c>
    </row>
    <row r="12" spans="1:3" x14ac:dyDescent="0.25">
      <c r="A12" s="1" t="s">
        <v>1</v>
      </c>
      <c r="B12" s="2">
        <v>0.5</v>
      </c>
      <c r="C12" s="6">
        <f t="shared" si="0"/>
        <v>1.0426658881428033E-2</v>
      </c>
    </row>
    <row r="13" spans="1:3" x14ac:dyDescent="0.25">
      <c r="A13" s="1" t="s">
        <v>19</v>
      </c>
      <c r="B13" s="2">
        <v>0.1</v>
      </c>
      <c r="C13" s="6">
        <f t="shared" si="0"/>
        <v>2.0853317762856067E-3</v>
      </c>
    </row>
    <row r="14" spans="1:3" x14ac:dyDescent="0.25">
      <c r="A14" s="1" t="s">
        <v>17</v>
      </c>
      <c r="B14" s="2">
        <v>1</v>
      </c>
      <c r="C14" s="6">
        <f t="shared" si="0"/>
        <v>2.0853317762856066E-2</v>
      </c>
    </row>
    <row r="15" spans="1:3" x14ac:dyDescent="0.25">
      <c r="A15" s="1" t="s">
        <v>20</v>
      </c>
      <c r="B15" s="2">
        <v>1.5</v>
      </c>
      <c r="C15" s="6">
        <f t="shared" si="0"/>
        <v>3.1279976644284099E-2</v>
      </c>
    </row>
    <row r="16" spans="1:3" x14ac:dyDescent="0.25">
      <c r="A16" s="1" t="s">
        <v>33</v>
      </c>
      <c r="B16" s="8">
        <v>1.0740000000000001</v>
      </c>
      <c r="C16" s="6">
        <f t="shared" si="0"/>
        <v>2.2396463277307418E-2</v>
      </c>
    </row>
    <row r="17" spans="1:3" x14ac:dyDescent="0.25">
      <c r="A17" s="1" t="s">
        <v>21</v>
      </c>
      <c r="B17" s="2">
        <v>0.5</v>
      </c>
      <c r="C17" s="6">
        <f t="shared" si="0"/>
        <v>1.0426658881428033E-2</v>
      </c>
    </row>
    <row r="18" spans="1:3" x14ac:dyDescent="0.25">
      <c r="A18" s="1" t="s">
        <v>22</v>
      </c>
      <c r="B18" s="2">
        <v>1.35</v>
      </c>
      <c r="C18" s="6">
        <f t="shared" si="0"/>
        <v>2.8151978979855691E-2</v>
      </c>
    </row>
    <row r="19" spans="1:3" x14ac:dyDescent="0.25">
      <c r="A19" t="s">
        <v>23</v>
      </c>
      <c r="B19" s="3">
        <v>0.7</v>
      </c>
      <c r="C19" s="6">
        <f t="shared" si="0"/>
        <v>1.4597322433999246E-2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 t="shared" ref="C23:C28" si="1">B23/B$57</f>
        <v>5.4218626183425774E-2</v>
      </c>
    </row>
    <row r="24" spans="1:3" x14ac:dyDescent="0.25">
      <c r="A24" t="s">
        <v>4</v>
      </c>
      <c r="B24" s="2">
        <v>1</v>
      </c>
      <c r="C24" s="6">
        <f t="shared" si="1"/>
        <v>2.0853317762856066E-2</v>
      </c>
    </row>
    <row r="25" spans="1:3" x14ac:dyDescent="0.25">
      <c r="A25" t="s">
        <v>3</v>
      </c>
      <c r="B25" s="2">
        <v>16.8</v>
      </c>
      <c r="C25" s="6">
        <f t="shared" si="1"/>
        <v>0.35033573841598192</v>
      </c>
    </row>
    <row r="26" spans="1:3" x14ac:dyDescent="0.25">
      <c r="A26" t="s">
        <v>3</v>
      </c>
      <c r="B26" s="2">
        <v>3</v>
      </c>
      <c r="C26" s="6">
        <f t="shared" si="1"/>
        <v>6.2559953288568199E-2</v>
      </c>
    </row>
    <row r="27" spans="1:3" x14ac:dyDescent="0.25">
      <c r="A27" t="s">
        <v>12</v>
      </c>
      <c r="B27" s="2">
        <v>0.5</v>
      </c>
      <c r="C27" s="6">
        <f t="shared" si="1"/>
        <v>1.0426658881428033E-2</v>
      </c>
    </row>
    <row r="28" spans="1:3" x14ac:dyDescent="0.25">
      <c r="A28" t="s">
        <v>9</v>
      </c>
      <c r="B28" s="3">
        <v>2</v>
      </c>
      <c r="C28" s="6">
        <f t="shared" si="1"/>
        <v>4.1706635525712132E-2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B32/B$57</f>
        <v>1.4597322433999246E-2</v>
      </c>
    </row>
    <row r="33" spans="1:3" x14ac:dyDescent="0.25">
      <c r="A33" t="s">
        <v>3</v>
      </c>
      <c r="B33" s="2">
        <v>2.2999999999999998</v>
      </c>
      <c r="C33" s="6">
        <f>B33/B$57</f>
        <v>4.7962630854568949E-2</v>
      </c>
    </row>
    <row r="34" spans="1:3" x14ac:dyDescent="0.25">
      <c r="A34" t="s">
        <v>3</v>
      </c>
      <c r="B34" s="2">
        <v>0.8</v>
      </c>
      <c r="C34" s="6">
        <f>B34/B$57</f>
        <v>1.6682654210284854E-2</v>
      </c>
    </row>
    <row r="35" spans="1:3" x14ac:dyDescent="0.25">
      <c r="A35" t="s">
        <v>5</v>
      </c>
      <c r="B35" s="3">
        <v>0.7</v>
      </c>
      <c r="C35" s="6">
        <f>B35/B$57</f>
        <v>1.4597322433999246E-2</v>
      </c>
    </row>
    <row r="36" spans="1:3" x14ac:dyDescent="0.25">
      <c r="B36" s="2">
        <f>SUM(B32:B35)</f>
        <v>4.5</v>
      </c>
      <c r="C36" s="6"/>
    </row>
    <row r="37" spans="1:3" ht="9" customHeight="1" x14ac:dyDescent="0.25">
      <c r="C37" s="6"/>
    </row>
    <row r="38" spans="1:3" x14ac:dyDescent="0.25">
      <c r="A38" s="4" t="s">
        <v>113</v>
      </c>
      <c r="C38" s="6"/>
    </row>
    <row r="39" spans="1:3" x14ac:dyDescent="0.25">
      <c r="A39" t="s">
        <v>58</v>
      </c>
      <c r="B39" s="2">
        <v>0.5</v>
      </c>
      <c r="C39" s="6">
        <f>B39/B$57</f>
        <v>1.0426658881428033E-2</v>
      </c>
    </row>
    <row r="40" spans="1:3" x14ac:dyDescent="0.25">
      <c r="A40" t="s">
        <v>75</v>
      </c>
      <c r="B40" s="2">
        <v>0.4</v>
      </c>
      <c r="C40" s="6">
        <f>B40/B$57</f>
        <v>8.3413271051424268E-3</v>
      </c>
    </row>
    <row r="41" spans="1:3" x14ac:dyDescent="0.25">
      <c r="A41" t="s">
        <v>7</v>
      </c>
      <c r="B41" s="2">
        <v>1.1000000000000001</v>
      </c>
      <c r="C41" s="6">
        <f t="shared" ref="C41:C42" si="2">B41/B$57</f>
        <v>2.2938649539141674E-2</v>
      </c>
    </row>
    <row r="42" spans="1:3" x14ac:dyDescent="0.25">
      <c r="A42" t="s">
        <v>11</v>
      </c>
      <c r="B42" s="2">
        <v>0.5</v>
      </c>
      <c r="C42" s="6">
        <f t="shared" si="2"/>
        <v>1.0426658881428033E-2</v>
      </c>
    </row>
    <row r="43" spans="1:3" x14ac:dyDescent="0.25">
      <c r="A43" t="s">
        <v>13</v>
      </c>
      <c r="B43" s="3">
        <v>1</v>
      </c>
      <c r="C43" s="6">
        <f>B43/B$57</f>
        <v>2.0853317762856066E-2</v>
      </c>
    </row>
    <row r="44" spans="1:3" x14ac:dyDescent="0.25">
      <c r="B44" s="2">
        <f>SUM(B39:B43)</f>
        <v>3.5</v>
      </c>
      <c r="C44" s="6"/>
    </row>
    <row r="45" spans="1:3" ht="9" customHeight="1" x14ac:dyDescent="0.25">
      <c r="C45" s="6"/>
    </row>
    <row r="46" spans="1:3" x14ac:dyDescent="0.25">
      <c r="A46" s="4" t="s">
        <v>112</v>
      </c>
      <c r="C46" s="6"/>
    </row>
    <row r="47" spans="1:3" x14ac:dyDescent="0.25">
      <c r="A47" t="s">
        <v>0</v>
      </c>
      <c r="B47" s="3">
        <v>0.7</v>
      </c>
      <c r="C47" s="6">
        <f>B47/B$57</f>
        <v>1.4597322433999246E-2</v>
      </c>
    </row>
    <row r="48" spans="1:3" x14ac:dyDescent="0.25">
      <c r="B48" s="2">
        <f>SUM(B47:B47)</f>
        <v>0.7</v>
      </c>
      <c r="C48" s="6"/>
    </row>
    <row r="49" spans="1:3" ht="9" customHeight="1" x14ac:dyDescent="0.25">
      <c r="C49" s="6"/>
    </row>
    <row r="50" spans="1:3" x14ac:dyDescent="0.25">
      <c r="A50" s="4" t="s">
        <v>30</v>
      </c>
      <c r="C50" s="6"/>
    </row>
    <row r="51" spans="1:3" x14ac:dyDescent="0.25">
      <c r="A51" t="s">
        <v>3</v>
      </c>
      <c r="B51" s="3">
        <v>1</v>
      </c>
      <c r="C51" s="6">
        <f>B51/B$57</f>
        <v>2.0853317762856066E-2</v>
      </c>
    </row>
    <row r="52" spans="1:3" x14ac:dyDescent="0.25">
      <c r="B52" s="2">
        <f>SUM(B51:B51)</f>
        <v>1</v>
      </c>
      <c r="C52" s="6"/>
    </row>
    <row r="53" spans="1:3" ht="9" customHeight="1" x14ac:dyDescent="0.25">
      <c r="C53" s="6"/>
    </row>
    <row r="54" spans="1:3" ht="15.75" customHeight="1" x14ac:dyDescent="0.25">
      <c r="B54" s="5"/>
      <c r="C54" s="6"/>
    </row>
    <row r="55" spans="1:3" x14ac:dyDescent="0.25">
      <c r="C55" s="6"/>
    </row>
    <row r="56" spans="1:3" x14ac:dyDescent="0.25">
      <c r="B56" s="3"/>
      <c r="C56" s="6"/>
    </row>
    <row r="57" spans="1:3" x14ac:dyDescent="0.25">
      <c r="B57" s="8">
        <f>B20+B29+B36+B44+B48+B52+B55</f>
        <v>47.954000000000008</v>
      </c>
      <c r="C57" s="6">
        <f t="shared" ref="C57" si="3">B57/B$57</f>
        <v>1</v>
      </c>
    </row>
    <row r="58" spans="1:3" x14ac:dyDescent="0.25">
      <c r="C58" s="6"/>
    </row>
    <row r="59" spans="1:3" x14ac:dyDescent="0.25">
      <c r="C59" s="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60"/>
  <sheetViews>
    <sheetView topLeftCell="A25" workbookViewId="0">
      <selection activeCell="F47" sqref="F47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114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>B4/B$58</f>
        <v>1.9434834998250867E-3</v>
      </c>
    </row>
    <row r="5" spans="1:3" x14ac:dyDescent="0.25">
      <c r="A5" t="s">
        <v>0</v>
      </c>
      <c r="B5" s="2">
        <v>3.2</v>
      </c>
      <c r="C5" s="6">
        <f>B5/B$58</f>
        <v>6.2191471994402774E-2</v>
      </c>
    </row>
    <row r="6" spans="1:3" x14ac:dyDescent="0.25">
      <c r="A6" t="s">
        <v>1</v>
      </c>
      <c r="B6" s="2">
        <v>0.2</v>
      </c>
      <c r="C6" s="6">
        <f>B6/B$58</f>
        <v>3.8869669996501733E-3</v>
      </c>
    </row>
    <row r="7" spans="1:3" x14ac:dyDescent="0.25">
      <c r="A7" t="s">
        <v>17</v>
      </c>
      <c r="B7" s="2">
        <v>0.2</v>
      </c>
      <c r="C7" s="6">
        <f>B7/B$58</f>
        <v>3.8869669996501733E-3</v>
      </c>
    </row>
    <row r="8" spans="1:3" x14ac:dyDescent="0.25">
      <c r="A8" t="s">
        <v>17</v>
      </c>
      <c r="B8" s="2">
        <v>0.2</v>
      </c>
      <c r="C8" s="6">
        <f>B8/B$58</f>
        <v>3.8869669996501733E-3</v>
      </c>
    </row>
    <row r="9" spans="1:3" x14ac:dyDescent="0.25">
      <c r="A9" t="s">
        <v>17</v>
      </c>
      <c r="B9" s="2">
        <v>0.6</v>
      </c>
      <c r="C9" s="6">
        <f>B9/B$58</f>
        <v>1.1660900998950518E-2</v>
      </c>
    </row>
    <row r="10" spans="1:3" x14ac:dyDescent="0.25">
      <c r="A10" s="1" t="s">
        <v>17</v>
      </c>
      <c r="B10" s="2">
        <v>0.9</v>
      </c>
      <c r="C10" s="6">
        <f>B10/B$58</f>
        <v>1.7491351498425779E-2</v>
      </c>
    </row>
    <row r="11" spans="1:3" x14ac:dyDescent="0.25">
      <c r="A11" s="1" t="s">
        <v>18</v>
      </c>
      <c r="B11" s="2">
        <v>0.23</v>
      </c>
      <c r="C11" s="6">
        <f>B11/B$58</f>
        <v>4.470012049597699E-3</v>
      </c>
    </row>
    <row r="12" spans="1:3" x14ac:dyDescent="0.25">
      <c r="A12" s="1" t="s">
        <v>1</v>
      </c>
      <c r="B12" s="2">
        <v>0.5</v>
      </c>
      <c r="C12" s="6">
        <f>B12/B$58</f>
        <v>9.7174174991254327E-3</v>
      </c>
    </row>
    <row r="13" spans="1:3" x14ac:dyDescent="0.25">
      <c r="A13" s="1" t="s">
        <v>19</v>
      </c>
      <c r="B13" s="2">
        <v>0.1</v>
      </c>
      <c r="C13" s="6">
        <f>B13/B$58</f>
        <v>1.9434834998250867E-3</v>
      </c>
    </row>
    <row r="14" spans="1:3" x14ac:dyDescent="0.25">
      <c r="A14" s="1" t="s">
        <v>17</v>
      </c>
      <c r="B14" s="2">
        <v>1</v>
      </c>
      <c r="C14" s="6">
        <f>B14/B$58</f>
        <v>1.9434834998250865E-2</v>
      </c>
    </row>
    <row r="15" spans="1:3" x14ac:dyDescent="0.25">
      <c r="A15" s="1" t="s">
        <v>20</v>
      </c>
      <c r="B15" s="2">
        <v>1.5</v>
      </c>
      <c r="C15" s="6">
        <f>B15/B$58</f>
        <v>2.9152252497376296E-2</v>
      </c>
    </row>
    <row r="16" spans="1:3" x14ac:dyDescent="0.25">
      <c r="A16" s="1" t="s">
        <v>33</v>
      </c>
      <c r="B16" s="8">
        <v>1.0740000000000001</v>
      </c>
      <c r="C16" s="6">
        <f>B16/B$58</f>
        <v>2.0873012788121429E-2</v>
      </c>
    </row>
    <row r="17" spans="1:3" x14ac:dyDescent="0.25">
      <c r="A17" s="1" t="s">
        <v>21</v>
      </c>
      <c r="B17" s="2">
        <v>0.5</v>
      </c>
      <c r="C17" s="6">
        <f>B17/B$58</f>
        <v>9.7174174991254327E-3</v>
      </c>
    </row>
    <row r="18" spans="1:3" x14ac:dyDescent="0.25">
      <c r="A18" s="1" t="s">
        <v>22</v>
      </c>
      <c r="B18" s="2">
        <v>1.35</v>
      </c>
      <c r="C18" s="6">
        <f>B18/B$58</f>
        <v>2.623702724763867E-2</v>
      </c>
    </row>
    <row r="19" spans="1:3" x14ac:dyDescent="0.25">
      <c r="A19" t="s">
        <v>23</v>
      </c>
      <c r="B19" s="3">
        <v>0.7</v>
      </c>
      <c r="C19" s="6">
        <f>B19/B$58</f>
        <v>1.3604384498775605E-2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>B23/B$58</f>
        <v>7.7739339993003462E-2</v>
      </c>
    </row>
    <row r="24" spans="1:3" x14ac:dyDescent="0.25">
      <c r="A24" t="s">
        <v>3</v>
      </c>
      <c r="B24" s="2">
        <v>18.7</v>
      </c>
      <c r="C24" s="6">
        <f>B24/B$58</f>
        <v>0.36343141446729116</v>
      </c>
    </row>
    <row r="25" spans="1:3" x14ac:dyDescent="0.25">
      <c r="A25" t="s">
        <v>3</v>
      </c>
      <c r="B25" s="2">
        <v>3</v>
      </c>
      <c r="C25" s="6">
        <f>B25/B$58</f>
        <v>5.8304504994752593E-2</v>
      </c>
    </row>
    <row r="26" spans="1:3" x14ac:dyDescent="0.25">
      <c r="A26" t="s">
        <v>3</v>
      </c>
      <c r="B26" s="2">
        <v>2</v>
      </c>
      <c r="C26" s="6">
        <f>B26/B$58</f>
        <v>3.8869669996501731E-2</v>
      </c>
    </row>
    <row r="27" spans="1:3" x14ac:dyDescent="0.25">
      <c r="A27" t="s">
        <v>5</v>
      </c>
      <c r="B27" s="2">
        <v>0.7</v>
      </c>
      <c r="C27" s="6">
        <f>B27/B$58</f>
        <v>1.3604384498775605E-2</v>
      </c>
    </row>
    <row r="28" spans="1:3" x14ac:dyDescent="0.25">
      <c r="A28" t="s">
        <v>5</v>
      </c>
      <c r="B28" s="2">
        <v>0.5</v>
      </c>
      <c r="C28" s="6">
        <f>B28/B$58</f>
        <v>9.7174174991254327E-3</v>
      </c>
    </row>
    <row r="29" spans="1:3" x14ac:dyDescent="0.25">
      <c r="A29" t="s">
        <v>12</v>
      </c>
      <c r="B29" s="3">
        <v>0.5</v>
      </c>
      <c r="C29" s="6">
        <f>B29/B$58</f>
        <v>9.7174174991254327E-3</v>
      </c>
    </row>
    <row r="30" spans="1:3" x14ac:dyDescent="0.25">
      <c r="B30" s="2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B33/B$58</f>
        <v>1.3604384498775605E-2</v>
      </c>
    </row>
    <row r="34" spans="1:3" x14ac:dyDescent="0.25">
      <c r="A34" t="s">
        <v>3</v>
      </c>
      <c r="B34" s="2">
        <v>2.2999999999999998</v>
      </c>
      <c r="C34" s="6">
        <f>B34/B$58</f>
        <v>4.4700120495976985E-2</v>
      </c>
    </row>
    <row r="35" spans="1:3" x14ac:dyDescent="0.25">
      <c r="A35" t="s">
        <v>3</v>
      </c>
      <c r="B35" s="2">
        <v>0.8</v>
      </c>
      <c r="C35" s="6">
        <f>B35/B$58</f>
        <v>1.5547867998600693E-2</v>
      </c>
    </row>
    <row r="36" spans="1:3" x14ac:dyDescent="0.25">
      <c r="A36" t="s">
        <v>5</v>
      </c>
      <c r="B36" s="3">
        <v>0.7</v>
      </c>
      <c r="C36" s="6">
        <f>B36/B$58</f>
        <v>1.3604384498775605E-2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ht="15" customHeight="1" x14ac:dyDescent="0.25">
      <c r="A39" s="4" t="s">
        <v>112</v>
      </c>
      <c r="C39" s="6"/>
    </row>
    <row r="40" spans="1:3" ht="15" customHeight="1" x14ac:dyDescent="0.25">
      <c r="A40" s="12" t="s">
        <v>0</v>
      </c>
      <c r="B40" s="3">
        <v>0.7</v>
      </c>
      <c r="C40" s="6">
        <f>B40/B$58</f>
        <v>1.3604384498775605E-2</v>
      </c>
    </row>
    <row r="41" spans="1:3" ht="15" customHeight="1" x14ac:dyDescent="0.25">
      <c r="B41" s="5">
        <f>SUM(B40)</f>
        <v>0.7</v>
      </c>
      <c r="C41" s="6"/>
    </row>
    <row r="42" spans="1:3" ht="9" customHeight="1" x14ac:dyDescent="0.25">
      <c r="C42" s="6"/>
    </row>
    <row r="43" spans="1:3" x14ac:dyDescent="0.25">
      <c r="A43" s="4" t="s">
        <v>113</v>
      </c>
      <c r="C43" s="6"/>
    </row>
    <row r="44" spans="1:3" x14ac:dyDescent="0.25">
      <c r="A44" t="s">
        <v>58</v>
      </c>
      <c r="B44" s="2">
        <v>0.5</v>
      </c>
      <c r="C44" s="6">
        <f>B44/B$58</f>
        <v>9.7174174991254327E-3</v>
      </c>
    </row>
    <row r="45" spans="1:3" x14ac:dyDescent="0.25">
      <c r="A45" t="s">
        <v>75</v>
      </c>
      <c r="B45" s="2">
        <v>0.4</v>
      </c>
      <c r="C45" s="6">
        <f>B45/B$58</f>
        <v>7.7739339993003467E-3</v>
      </c>
    </row>
    <row r="46" spans="1:3" x14ac:dyDescent="0.25">
      <c r="A46" t="s">
        <v>7</v>
      </c>
      <c r="B46" s="2">
        <v>1.1000000000000001</v>
      </c>
      <c r="C46" s="6">
        <f>B46/B$58</f>
        <v>2.1378318498075952E-2</v>
      </c>
    </row>
    <row r="47" spans="1:3" x14ac:dyDescent="0.25">
      <c r="A47" t="s">
        <v>11</v>
      </c>
      <c r="B47" s="2">
        <v>0.5</v>
      </c>
      <c r="C47" s="6">
        <f>B47/B$58</f>
        <v>9.7174174991254327E-3</v>
      </c>
    </row>
    <row r="48" spans="1:3" x14ac:dyDescent="0.25">
      <c r="A48" t="s">
        <v>13</v>
      </c>
      <c r="B48" s="3">
        <v>1</v>
      </c>
      <c r="C48" s="6">
        <f>B48/B$58</f>
        <v>1.9434834998250865E-2</v>
      </c>
    </row>
    <row r="49" spans="1:3" x14ac:dyDescent="0.25">
      <c r="B49" s="2">
        <f>SUM(B44:B48)</f>
        <v>3.5</v>
      </c>
      <c r="C49" s="6"/>
    </row>
    <row r="50" spans="1:3" ht="9" customHeight="1" x14ac:dyDescent="0.25">
      <c r="C50" s="6"/>
    </row>
    <row r="51" spans="1:3" x14ac:dyDescent="0.25">
      <c r="A51" s="4" t="s">
        <v>30</v>
      </c>
      <c r="C51" s="6"/>
    </row>
    <row r="52" spans="1:3" x14ac:dyDescent="0.25">
      <c r="A52" t="s">
        <v>3</v>
      </c>
      <c r="B52" s="3">
        <v>1</v>
      </c>
      <c r="C52" s="6">
        <f>B52/B$58</f>
        <v>1.9434834998250865E-2</v>
      </c>
    </row>
    <row r="53" spans="1:3" x14ac:dyDescent="0.25">
      <c r="B53" s="2">
        <f>SUM(B52:B52)</f>
        <v>1</v>
      </c>
      <c r="C53" s="6"/>
    </row>
    <row r="54" spans="1:3" ht="9" customHeight="1" x14ac:dyDescent="0.25">
      <c r="C54" s="6"/>
    </row>
    <row r="55" spans="1:3" x14ac:dyDescent="0.25">
      <c r="B55" s="5"/>
      <c r="C55" s="6"/>
    </row>
    <row r="56" spans="1:3" x14ac:dyDescent="0.25">
      <c r="C56" s="6"/>
    </row>
    <row r="57" spans="1:3" x14ac:dyDescent="0.25">
      <c r="B57" s="3"/>
      <c r="C57" s="6"/>
    </row>
    <row r="58" spans="1:3" x14ac:dyDescent="0.25">
      <c r="B58" s="8">
        <f>B20+B30+B37+B41+B49+B53</f>
        <v>51.454000000000001</v>
      </c>
      <c r="C58" s="6">
        <f t="shared" ref="C58" si="0">B58/B$58</f>
        <v>1</v>
      </c>
    </row>
    <row r="59" spans="1:3" x14ac:dyDescent="0.25">
      <c r="C59" s="6"/>
    </row>
    <row r="60" spans="1:3" x14ac:dyDescent="0.25">
      <c r="C60" s="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60"/>
  <sheetViews>
    <sheetView topLeftCell="A25" workbookViewId="0">
      <selection activeCell="C56" sqref="C56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115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>B4/B$58</f>
        <v>1.6378943230582763E-3</v>
      </c>
    </row>
    <row r="5" spans="1:3" x14ac:dyDescent="0.25">
      <c r="A5" t="s">
        <v>0</v>
      </c>
      <c r="B5" s="2">
        <v>3.2</v>
      </c>
      <c r="C5" s="6">
        <f>B5/B$58</f>
        <v>5.2412618337864841E-2</v>
      </c>
    </row>
    <row r="6" spans="1:3" x14ac:dyDescent="0.25">
      <c r="A6" t="s">
        <v>1</v>
      </c>
      <c r="B6" s="2">
        <v>0.2</v>
      </c>
      <c r="C6" s="6">
        <f>B6/B$58</f>
        <v>3.2757886461165526E-3</v>
      </c>
    </row>
    <row r="7" spans="1:3" x14ac:dyDescent="0.25">
      <c r="A7" t="s">
        <v>17</v>
      </c>
      <c r="B7" s="2">
        <v>0.2</v>
      </c>
      <c r="C7" s="6">
        <f>B7/B$58</f>
        <v>3.2757886461165526E-3</v>
      </c>
    </row>
    <row r="8" spans="1:3" x14ac:dyDescent="0.25">
      <c r="A8" t="s">
        <v>17</v>
      </c>
      <c r="B8" s="2">
        <v>0.2</v>
      </c>
      <c r="C8" s="6">
        <f>B8/B$58</f>
        <v>3.2757886461165526E-3</v>
      </c>
    </row>
    <row r="9" spans="1:3" x14ac:dyDescent="0.25">
      <c r="A9" t="s">
        <v>17</v>
      </c>
      <c r="B9" s="2">
        <v>0.6</v>
      </c>
      <c r="C9" s="6">
        <f>B9/B$58</f>
        <v>9.8273659383496578E-3</v>
      </c>
    </row>
    <row r="10" spans="1:3" x14ac:dyDescent="0.25">
      <c r="A10" s="1" t="s">
        <v>17</v>
      </c>
      <c r="B10" s="2">
        <v>0.9</v>
      </c>
      <c r="C10" s="6">
        <f>B10/B$58</f>
        <v>1.4741048907524486E-2</v>
      </c>
    </row>
    <row r="11" spans="1:3" x14ac:dyDescent="0.25">
      <c r="A11" s="1" t="s">
        <v>18</v>
      </c>
      <c r="B11" s="2">
        <v>0.23</v>
      </c>
      <c r="C11" s="6">
        <f>B11/B$58</f>
        <v>3.7671569430340356E-3</v>
      </c>
    </row>
    <row r="12" spans="1:3" x14ac:dyDescent="0.25">
      <c r="A12" s="1" t="s">
        <v>1</v>
      </c>
      <c r="B12" s="2">
        <v>0.5</v>
      </c>
      <c r="C12" s="6">
        <f>B12/B$58</f>
        <v>8.1894716152913806E-3</v>
      </c>
    </row>
    <row r="13" spans="1:3" x14ac:dyDescent="0.25">
      <c r="A13" s="1" t="s">
        <v>19</v>
      </c>
      <c r="B13" s="2">
        <v>0.1</v>
      </c>
      <c r="C13" s="6">
        <f>B13/B$58</f>
        <v>1.6378943230582763E-3</v>
      </c>
    </row>
    <row r="14" spans="1:3" x14ac:dyDescent="0.25">
      <c r="A14" s="1" t="s">
        <v>17</v>
      </c>
      <c r="B14" s="2">
        <v>1</v>
      </c>
      <c r="C14" s="6">
        <f>B14/B$58</f>
        <v>1.6378943230582761E-2</v>
      </c>
    </row>
    <row r="15" spans="1:3" x14ac:dyDescent="0.25">
      <c r="A15" s="1" t="s">
        <v>20</v>
      </c>
      <c r="B15" s="2">
        <v>1.5</v>
      </c>
      <c r="C15" s="6">
        <f>B15/B$58</f>
        <v>2.4568414845874142E-2</v>
      </c>
    </row>
    <row r="16" spans="1:3" x14ac:dyDescent="0.25">
      <c r="A16" s="1" t="s">
        <v>33</v>
      </c>
      <c r="B16" s="8">
        <v>1.0740000000000001</v>
      </c>
      <c r="C16" s="6">
        <f>B16/B$58</f>
        <v>1.7590985029645886E-2</v>
      </c>
    </row>
    <row r="17" spans="1:3" x14ac:dyDescent="0.25">
      <c r="A17" s="1" t="s">
        <v>21</v>
      </c>
      <c r="B17" s="2">
        <v>0.5</v>
      </c>
      <c r="C17" s="6">
        <f>B17/B$58</f>
        <v>8.1894716152913806E-3</v>
      </c>
    </row>
    <row r="18" spans="1:3" x14ac:dyDescent="0.25">
      <c r="A18" s="1" t="s">
        <v>22</v>
      </c>
      <c r="B18" s="2">
        <v>1.35</v>
      </c>
      <c r="C18" s="6">
        <f>B18/B$58</f>
        <v>2.2111573361286732E-2</v>
      </c>
    </row>
    <row r="19" spans="1:3" x14ac:dyDescent="0.25">
      <c r="A19" t="s">
        <v>23</v>
      </c>
      <c r="B19" s="3">
        <v>0.7</v>
      </c>
      <c r="C19" s="6">
        <f>B19/B$58</f>
        <v>1.1465260261407933E-2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>B23/B$58</f>
        <v>6.5515772922331045E-2</v>
      </c>
    </row>
    <row r="24" spans="1:3" x14ac:dyDescent="0.25">
      <c r="A24" t="s">
        <v>3</v>
      </c>
      <c r="B24" s="2">
        <v>18.7</v>
      </c>
      <c r="C24" s="6">
        <f>B24/B$58</f>
        <v>0.30628623841189762</v>
      </c>
    </row>
    <row r="25" spans="1:3" x14ac:dyDescent="0.25">
      <c r="A25" t="s">
        <v>3</v>
      </c>
      <c r="B25" s="2">
        <v>3</v>
      </c>
      <c r="C25" s="6">
        <f>B25/B$58</f>
        <v>4.9136829691748284E-2</v>
      </c>
    </row>
    <row r="26" spans="1:3" x14ac:dyDescent="0.25">
      <c r="A26" t="s">
        <v>3</v>
      </c>
      <c r="B26" s="2">
        <v>2</v>
      </c>
      <c r="C26" s="6">
        <f>B26/B$58</f>
        <v>3.2757886461165522E-2</v>
      </c>
    </row>
    <row r="27" spans="1:3" x14ac:dyDescent="0.25">
      <c r="A27" t="s">
        <v>5</v>
      </c>
      <c r="B27" s="2">
        <v>0.7</v>
      </c>
      <c r="C27" s="6">
        <f>B27/B$58</f>
        <v>1.1465260261407933E-2</v>
      </c>
    </row>
    <row r="28" spans="1:3" x14ac:dyDescent="0.25">
      <c r="A28" t="s">
        <v>5</v>
      </c>
      <c r="B28" s="2">
        <v>0.5</v>
      </c>
      <c r="C28" s="6">
        <f>B28/B$58</f>
        <v>8.1894716152913806E-3</v>
      </c>
    </row>
    <row r="29" spans="1:3" x14ac:dyDescent="0.25">
      <c r="A29" t="s">
        <v>12</v>
      </c>
      <c r="B29" s="3">
        <v>0.5</v>
      </c>
      <c r="C29" s="6">
        <f>B29/B$58</f>
        <v>8.1894716152913806E-3</v>
      </c>
    </row>
    <row r="30" spans="1:3" x14ac:dyDescent="0.25">
      <c r="B30" s="2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B33/B$58</f>
        <v>1.1465260261407933E-2</v>
      </c>
    </row>
    <row r="34" spans="1:3" x14ac:dyDescent="0.25">
      <c r="A34" t="s">
        <v>3</v>
      </c>
      <c r="B34" s="2">
        <v>2.2999999999999998</v>
      </c>
      <c r="C34" s="6">
        <f>B34/B$58</f>
        <v>3.7671569430340349E-2</v>
      </c>
    </row>
    <row r="35" spans="1:3" x14ac:dyDescent="0.25">
      <c r="A35" t="s">
        <v>3</v>
      </c>
      <c r="B35" s="2">
        <v>0.8</v>
      </c>
      <c r="C35" s="6">
        <f>B35/B$58</f>
        <v>1.310315458446621E-2</v>
      </c>
    </row>
    <row r="36" spans="1:3" x14ac:dyDescent="0.25">
      <c r="A36" t="s">
        <v>5</v>
      </c>
      <c r="B36" s="3">
        <v>0.7</v>
      </c>
      <c r="C36" s="6">
        <f>B36/B$58</f>
        <v>1.1465260261407933E-2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116</v>
      </c>
      <c r="C39" s="6"/>
    </row>
    <row r="40" spans="1:3" x14ac:dyDescent="0.25">
      <c r="A40" t="s">
        <v>0</v>
      </c>
      <c r="B40" s="5">
        <v>2</v>
      </c>
      <c r="C40" s="6">
        <f>B40/B$58</f>
        <v>3.2757886461165522E-2</v>
      </c>
    </row>
    <row r="41" spans="1:3" x14ac:dyDescent="0.25">
      <c r="A41" t="s">
        <v>3</v>
      </c>
      <c r="B41" s="2">
        <v>2.1</v>
      </c>
      <c r="C41" s="6">
        <f>B41/B$58</f>
        <v>3.4395780784223805E-2</v>
      </c>
    </row>
    <row r="42" spans="1:3" x14ac:dyDescent="0.25">
      <c r="A42" t="s">
        <v>117</v>
      </c>
      <c r="B42" s="2">
        <v>5</v>
      </c>
      <c r="C42" s="6">
        <f t="shared" ref="C42:C43" si="0">B42/B$58</f>
        <v>8.1894716152913813E-2</v>
      </c>
    </row>
    <row r="43" spans="1:3" x14ac:dyDescent="0.25">
      <c r="A43" t="s">
        <v>3</v>
      </c>
      <c r="B43" s="2">
        <v>2</v>
      </c>
      <c r="C43" s="6">
        <f t="shared" si="0"/>
        <v>3.2757886461165522E-2</v>
      </c>
    </row>
    <row r="44" spans="1:3" x14ac:dyDescent="0.25">
      <c r="A44" t="s">
        <v>11</v>
      </c>
      <c r="B44" s="3">
        <v>2</v>
      </c>
      <c r="C44" s="6">
        <f>B44/B$58</f>
        <v>3.2757886461165522E-2</v>
      </c>
    </row>
    <row r="45" spans="1:3" x14ac:dyDescent="0.25">
      <c r="B45" s="2">
        <f>SUM(B40:B44)</f>
        <v>13.1</v>
      </c>
      <c r="C45" s="6"/>
    </row>
    <row r="46" spans="1:3" ht="9" customHeight="1" x14ac:dyDescent="0.25">
      <c r="C46" s="6"/>
    </row>
    <row r="47" spans="1:3" x14ac:dyDescent="0.25">
      <c r="A47" s="4" t="s">
        <v>112</v>
      </c>
      <c r="C47" s="6"/>
    </row>
    <row r="48" spans="1:3" x14ac:dyDescent="0.25">
      <c r="A48" t="s">
        <v>0</v>
      </c>
      <c r="B48" s="3">
        <v>0.7</v>
      </c>
      <c r="C48" s="6">
        <f>B48/B$58</f>
        <v>1.1465260261407933E-2</v>
      </c>
    </row>
    <row r="49" spans="1:3" x14ac:dyDescent="0.25">
      <c r="B49" s="2">
        <f>SUM(B48:B48)</f>
        <v>0.7</v>
      </c>
      <c r="C49" s="6"/>
    </row>
    <row r="50" spans="1:3" ht="9" customHeight="1" x14ac:dyDescent="0.25">
      <c r="C50" s="6"/>
    </row>
    <row r="51" spans="1:3" x14ac:dyDescent="0.25">
      <c r="A51" s="4" t="s">
        <v>30</v>
      </c>
      <c r="C51" s="6"/>
    </row>
    <row r="52" spans="1:3" x14ac:dyDescent="0.25">
      <c r="A52" t="s">
        <v>3</v>
      </c>
      <c r="B52" s="3">
        <v>1</v>
      </c>
      <c r="C52" s="6">
        <f>B52/B$58</f>
        <v>1.6378943230582761E-2</v>
      </c>
    </row>
    <row r="53" spans="1:3" x14ac:dyDescent="0.25">
      <c r="B53" s="2">
        <f>SUM(B52:B52)</f>
        <v>1</v>
      </c>
      <c r="C53" s="6"/>
    </row>
    <row r="54" spans="1:3" ht="9" customHeight="1" x14ac:dyDescent="0.25">
      <c r="C54" s="6"/>
    </row>
    <row r="55" spans="1:3" x14ac:dyDescent="0.25">
      <c r="B55" s="5"/>
      <c r="C55" s="6"/>
    </row>
    <row r="56" spans="1:3" x14ac:dyDescent="0.25">
      <c r="C56" s="6"/>
    </row>
    <row r="57" spans="1:3" x14ac:dyDescent="0.25">
      <c r="B57" s="3"/>
      <c r="C57" s="6"/>
    </row>
    <row r="58" spans="1:3" x14ac:dyDescent="0.25">
      <c r="B58" s="8">
        <f>B20+B30+B37+B45+B49+B53+B56</f>
        <v>61.054000000000002</v>
      </c>
      <c r="C58" s="6">
        <f t="shared" ref="C58" si="1">B58/B$58</f>
        <v>1</v>
      </c>
    </row>
    <row r="59" spans="1:3" x14ac:dyDescent="0.25">
      <c r="C59" s="6"/>
    </row>
    <row r="60" spans="1:3" x14ac:dyDescent="0.25">
      <c r="C6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0"/>
  <sheetViews>
    <sheetView topLeftCell="A25" workbookViewId="0">
      <selection activeCell="C55" sqref="C55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34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B4/B$58</f>
        <v>1.8955908556697123E-3</v>
      </c>
    </row>
    <row r="5" spans="1:3" x14ac:dyDescent="0.25">
      <c r="A5" t="s">
        <v>0</v>
      </c>
      <c r="B5" s="2">
        <v>3.2</v>
      </c>
      <c r="C5" s="6">
        <f t="shared" si="0"/>
        <v>6.0658907381430795E-2</v>
      </c>
    </row>
    <row r="6" spans="1:3" x14ac:dyDescent="0.25">
      <c r="A6" t="s">
        <v>1</v>
      </c>
      <c r="B6" s="2">
        <v>0.2</v>
      </c>
      <c r="C6" s="6">
        <f t="shared" si="0"/>
        <v>3.7911817113394247E-3</v>
      </c>
    </row>
    <row r="7" spans="1:3" x14ac:dyDescent="0.25">
      <c r="A7" t="s">
        <v>17</v>
      </c>
      <c r="B7" s="2">
        <v>0.2</v>
      </c>
      <c r="C7" s="6">
        <f t="shared" si="0"/>
        <v>3.7911817113394247E-3</v>
      </c>
    </row>
    <row r="8" spans="1:3" x14ac:dyDescent="0.25">
      <c r="A8" t="s">
        <v>17</v>
      </c>
      <c r="B8" s="2">
        <v>0.2</v>
      </c>
      <c r="C8" s="6">
        <f t="shared" si="0"/>
        <v>3.7911817113394247E-3</v>
      </c>
    </row>
    <row r="9" spans="1:3" x14ac:dyDescent="0.25">
      <c r="A9" t="s">
        <v>17</v>
      </c>
      <c r="B9" s="2">
        <v>0.6</v>
      </c>
      <c r="C9" s="6">
        <f t="shared" si="0"/>
        <v>1.1373545134018273E-2</v>
      </c>
    </row>
    <row r="10" spans="1:3" x14ac:dyDescent="0.25">
      <c r="A10" s="1" t="s">
        <v>17</v>
      </c>
      <c r="B10" s="2">
        <v>0.9</v>
      </c>
      <c r="C10" s="6">
        <f t="shared" si="0"/>
        <v>1.7060317701027412E-2</v>
      </c>
    </row>
    <row r="11" spans="1:3" x14ac:dyDescent="0.25">
      <c r="A11" s="1" t="s">
        <v>18</v>
      </c>
      <c r="B11" s="2">
        <v>0.23</v>
      </c>
      <c r="C11" s="6">
        <f t="shared" si="0"/>
        <v>4.3598589680403383E-3</v>
      </c>
    </row>
    <row r="12" spans="1:3" x14ac:dyDescent="0.25">
      <c r="A12" s="1" t="s">
        <v>1</v>
      </c>
      <c r="B12" s="2">
        <v>0.5</v>
      </c>
      <c r="C12" s="6">
        <f t="shared" si="0"/>
        <v>9.4779542783485615E-3</v>
      </c>
    </row>
    <row r="13" spans="1:3" x14ac:dyDescent="0.25">
      <c r="A13" s="1" t="s">
        <v>19</v>
      </c>
      <c r="B13" s="2">
        <v>0.1</v>
      </c>
      <c r="C13" s="6">
        <f t="shared" si="0"/>
        <v>1.8955908556697123E-3</v>
      </c>
    </row>
    <row r="14" spans="1:3" x14ac:dyDescent="0.25">
      <c r="A14" s="1" t="s">
        <v>17</v>
      </c>
      <c r="B14" s="2">
        <v>1</v>
      </c>
      <c r="C14" s="6">
        <f t="shared" si="0"/>
        <v>1.8955908556697123E-2</v>
      </c>
    </row>
    <row r="15" spans="1:3" x14ac:dyDescent="0.25">
      <c r="A15" s="1" t="s">
        <v>20</v>
      </c>
      <c r="B15" s="2">
        <v>1.5</v>
      </c>
      <c r="C15" s="6">
        <f t="shared" si="0"/>
        <v>2.8433862835045686E-2</v>
      </c>
    </row>
    <row r="16" spans="1:3" x14ac:dyDescent="0.25">
      <c r="A16" s="1" t="s">
        <v>33</v>
      </c>
      <c r="B16" s="8">
        <v>1.0740000000000001</v>
      </c>
      <c r="C16" s="6">
        <f t="shared" si="0"/>
        <v>2.0358645789892712E-2</v>
      </c>
    </row>
    <row r="17" spans="1:3" x14ac:dyDescent="0.25">
      <c r="A17" s="1" t="s">
        <v>21</v>
      </c>
      <c r="B17" s="2">
        <v>0.5</v>
      </c>
      <c r="C17" s="6">
        <f t="shared" si="0"/>
        <v>9.4779542783485615E-3</v>
      </c>
    </row>
    <row r="18" spans="1:3" x14ac:dyDescent="0.25">
      <c r="A18" s="1" t="s">
        <v>22</v>
      </c>
      <c r="B18" s="2">
        <v>1.35</v>
      </c>
      <c r="C18" s="6">
        <f t="shared" si="0"/>
        <v>2.5590476551541119E-2</v>
      </c>
    </row>
    <row r="19" spans="1:3" x14ac:dyDescent="0.25">
      <c r="A19" t="s">
        <v>23</v>
      </c>
      <c r="B19" s="3">
        <v>0.7</v>
      </c>
      <c r="C19" s="6">
        <f t="shared" si="0"/>
        <v>1.3269135989687986E-2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 t="shared" ref="C23:C29" si="1">B23/B$58</f>
        <v>7.5823634226788492E-2</v>
      </c>
    </row>
    <row r="24" spans="1:3" x14ac:dyDescent="0.25">
      <c r="A24" t="s">
        <v>3</v>
      </c>
      <c r="B24" s="2">
        <v>18.7</v>
      </c>
      <c r="C24" s="6">
        <f t="shared" si="1"/>
        <v>0.3544754900102362</v>
      </c>
    </row>
    <row r="25" spans="1:3" x14ac:dyDescent="0.25">
      <c r="A25" t="s">
        <v>3</v>
      </c>
      <c r="B25" s="2">
        <v>3</v>
      </c>
      <c r="C25" s="6">
        <f t="shared" si="1"/>
        <v>5.6867725670091372E-2</v>
      </c>
    </row>
    <row r="26" spans="1:3" x14ac:dyDescent="0.25">
      <c r="A26" t="s">
        <v>3</v>
      </c>
      <c r="B26" s="2">
        <v>2</v>
      </c>
      <c r="C26" s="6">
        <f t="shared" si="1"/>
        <v>3.7911817113394246E-2</v>
      </c>
    </row>
    <row r="27" spans="1:3" x14ac:dyDescent="0.25">
      <c r="A27" t="s">
        <v>5</v>
      </c>
      <c r="B27" s="2">
        <v>0.7</v>
      </c>
      <c r="C27" s="6">
        <f t="shared" si="1"/>
        <v>1.3269135989687986E-2</v>
      </c>
    </row>
    <row r="28" spans="1:3" x14ac:dyDescent="0.25">
      <c r="A28" t="s">
        <v>5</v>
      </c>
      <c r="B28" s="2">
        <v>0.5</v>
      </c>
      <c r="C28" s="6">
        <f t="shared" si="1"/>
        <v>9.4779542783485615E-3</v>
      </c>
    </row>
    <row r="29" spans="1:3" x14ac:dyDescent="0.25">
      <c r="A29" t="s">
        <v>12</v>
      </c>
      <c r="B29" s="3">
        <v>0.5</v>
      </c>
      <c r="C29" s="6">
        <f t="shared" si="1"/>
        <v>9.4779542783485615E-3</v>
      </c>
    </row>
    <row r="30" spans="1:3" x14ac:dyDescent="0.25">
      <c r="B30" s="2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B33/B$58</f>
        <v>1.3269135989687986E-2</v>
      </c>
    </row>
    <row r="34" spans="1:3" x14ac:dyDescent="0.25">
      <c r="A34" t="s">
        <v>3</v>
      </c>
      <c r="B34" s="2">
        <v>2.2999999999999998</v>
      </c>
      <c r="C34" s="6">
        <f>B34/B$58</f>
        <v>4.359858968040338E-2</v>
      </c>
    </row>
    <row r="35" spans="1:3" x14ac:dyDescent="0.25">
      <c r="A35" t="s">
        <v>3</v>
      </c>
      <c r="B35" s="2">
        <v>0.8</v>
      </c>
      <c r="C35" s="6">
        <f>B35/B$58</f>
        <v>1.5164726845357699E-2</v>
      </c>
    </row>
    <row r="36" spans="1:3" x14ac:dyDescent="0.25">
      <c r="A36" t="s">
        <v>5</v>
      </c>
      <c r="B36" s="3">
        <v>0.7</v>
      </c>
      <c r="C36" s="6">
        <f>B36/B$58</f>
        <v>1.3269135989687986E-2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36</v>
      </c>
      <c r="C39" s="6"/>
    </row>
    <row r="40" spans="1:3" x14ac:dyDescent="0.25">
      <c r="A40" t="s">
        <v>0</v>
      </c>
      <c r="B40" s="3">
        <v>0.8</v>
      </c>
      <c r="C40" s="6">
        <f>B40/B$58</f>
        <v>1.5164726845357699E-2</v>
      </c>
    </row>
    <row r="41" spans="1:3" x14ac:dyDescent="0.25">
      <c r="B41" s="2">
        <f>SUM(B40)</f>
        <v>0.8</v>
      </c>
      <c r="C41" s="6"/>
    </row>
    <row r="42" spans="1:3" ht="9" customHeight="1" x14ac:dyDescent="0.25">
      <c r="C42" s="6"/>
    </row>
    <row r="43" spans="1:3" x14ac:dyDescent="0.25">
      <c r="A43" s="4" t="s">
        <v>37</v>
      </c>
      <c r="C43" s="6"/>
    </row>
    <row r="44" spans="1:3" x14ac:dyDescent="0.25">
      <c r="A44" t="s">
        <v>38</v>
      </c>
      <c r="B44" s="2">
        <v>0.3</v>
      </c>
      <c r="C44" s="6">
        <f>B44/B$58</f>
        <v>5.6867725670091364E-3</v>
      </c>
    </row>
    <row r="45" spans="1:3" x14ac:dyDescent="0.25">
      <c r="A45" t="s">
        <v>14</v>
      </c>
      <c r="B45" s="2">
        <v>0.9</v>
      </c>
      <c r="C45" s="6">
        <f>B45/B$58</f>
        <v>1.7060317701027412E-2</v>
      </c>
    </row>
    <row r="46" spans="1:3" x14ac:dyDescent="0.25">
      <c r="A46" t="s">
        <v>13</v>
      </c>
      <c r="B46" s="5">
        <v>1</v>
      </c>
      <c r="C46" s="6">
        <f>B46/B$58</f>
        <v>1.8955908556697123E-2</v>
      </c>
    </row>
    <row r="47" spans="1:3" x14ac:dyDescent="0.25">
      <c r="A47" t="s">
        <v>29</v>
      </c>
      <c r="B47" s="5">
        <v>1.5</v>
      </c>
      <c r="C47" s="6">
        <f>B47/B$58</f>
        <v>2.8433862835045686E-2</v>
      </c>
    </row>
    <row r="48" spans="1:3" x14ac:dyDescent="0.25">
      <c r="A48" t="s">
        <v>3</v>
      </c>
      <c r="B48" s="3">
        <v>1</v>
      </c>
      <c r="C48" s="6">
        <f>B48/B$58</f>
        <v>1.8955908556697123E-2</v>
      </c>
    </row>
    <row r="49" spans="1:4" x14ac:dyDescent="0.25">
      <c r="B49" s="2">
        <f>SUM(B44:B48)</f>
        <v>4.7</v>
      </c>
      <c r="C49" s="6"/>
    </row>
    <row r="50" spans="1:4" ht="9" customHeight="1" x14ac:dyDescent="0.25">
      <c r="C50" s="6"/>
    </row>
    <row r="51" spans="1:4" x14ac:dyDescent="0.25">
      <c r="A51" s="4" t="s">
        <v>30</v>
      </c>
      <c r="C51" s="6"/>
    </row>
    <row r="52" spans="1:4" x14ac:dyDescent="0.25">
      <c r="A52" t="s">
        <v>3</v>
      </c>
      <c r="B52" s="3">
        <v>1</v>
      </c>
      <c r="C52" s="6">
        <f>B52/B$58</f>
        <v>1.8955908556697123E-2</v>
      </c>
    </row>
    <row r="53" spans="1:4" x14ac:dyDescent="0.25">
      <c r="B53" s="2">
        <f>SUM(B52:B52)</f>
        <v>1</v>
      </c>
      <c r="C53" s="6"/>
      <c r="D53" s="13"/>
    </row>
    <row r="54" spans="1:4" ht="9" customHeight="1" x14ac:dyDescent="0.25"/>
    <row r="55" spans="1:4" x14ac:dyDescent="0.25">
      <c r="B55" s="5"/>
      <c r="C55" s="6"/>
    </row>
    <row r="56" spans="1:4" x14ac:dyDescent="0.25">
      <c r="B56" s="5"/>
      <c r="C56" s="6"/>
    </row>
    <row r="57" spans="1:4" x14ac:dyDescent="0.25">
      <c r="B57" s="3"/>
      <c r="C57" s="6"/>
    </row>
    <row r="58" spans="1:4" x14ac:dyDescent="0.25">
      <c r="B58" s="8">
        <f>+B20+B30+B37+B41+B49+B53+B56</f>
        <v>52.753999999999998</v>
      </c>
      <c r="C58" s="6">
        <f t="shared" ref="C58" si="2">B58/B$58</f>
        <v>1</v>
      </c>
    </row>
    <row r="59" spans="1:4" x14ac:dyDescent="0.25">
      <c r="C59" s="6"/>
    </row>
    <row r="60" spans="1:4" x14ac:dyDescent="0.25">
      <c r="C60" s="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64"/>
  <sheetViews>
    <sheetView topLeftCell="A34" workbookViewId="0">
      <selection activeCell="G49" sqref="G49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118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>B4/B$62</f>
        <v>1.5960672901969544E-3</v>
      </c>
    </row>
    <row r="5" spans="1:3" x14ac:dyDescent="0.25">
      <c r="A5" t="s">
        <v>0</v>
      </c>
      <c r="B5" s="2">
        <v>3.2</v>
      </c>
      <c r="C5" s="6">
        <f>B5/B$62</f>
        <v>5.1074153286302541E-2</v>
      </c>
    </row>
    <row r="6" spans="1:3" x14ac:dyDescent="0.25">
      <c r="A6" t="s">
        <v>1</v>
      </c>
      <c r="B6" s="2">
        <v>0.2</v>
      </c>
      <c r="C6" s="6">
        <f>B6/B$62</f>
        <v>3.1921345803939088E-3</v>
      </c>
    </row>
    <row r="7" spans="1:3" x14ac:dyDescent="0.25">
      <c r="A7" t="s">
        <v>17</v>
      </c>
      <c r="B7" s="2">
        <v>0.2</v>
      </c>
      <c r="C7" s="6">
        <f>B7/B$62</f>
        <v>3.1921345803939088E-3</v>
      </c>
    </row>
    <row r="8" spans="1:3" x14ac:dyDescent="0.25">
      <c r="A8" t="s">
        <v>17</v>
      </c>
      <c r="B8" s="2">
        <v>0.2</v>
      </c>
      <c r="C8" s="6">
        <f>B8/B$62</f>
        <v>3.1921345803939088E-3</v>
      </c>
    </row>
    <row r="9" spans="1:3" x14ac:dyDescent="0.25">
      <c r="A9" t="s">
        <v>17</v>
      </c>
      <c r="B9" s="2">
        <v>0.6</v>
      </c>
      <c r="C9" s="6">
        <f>B9/B$62</f>
        <v>9.5764037411817261E-3</v>
      </c>
    </row>
    <row r="10" spans="1:3" x14ac:dyDescent="0.25">
      <c r="A10" s="1" t="s">
        <v>17</v>
      </c>
      <c r="B10" s="2">
        <v>0.9</v>
      </c>
      <c r="C10" s="6">
        <f>B10/B$62</f>
        <v>1.436460561177259E-2</v>
      </c>
    </row>
    <row r="11" spans="1:3" x14ac:dyDescent="0.25">
      <c r="A11" s="1" t="s">
        <v>18</v>
      </c>
      <c r="B11" s="2">
        <v>0.23</v>
      </c>
      <c r="C11" s="6">
        <f>B11/B$62</f>
        <v>3.6709547674529954E-3</v>
      </c>
    </row>
    <row r="12" spans="1:3" x14ac:dyDescent="0.25">
      <c r="A12" s="1" t="s">
        <v>1</v>
      </c>
      <c r="B12" s="2">
        <v>0.5</v>
      </c>
      <c r="C12" s="6">
        <f>B12/B$62</f>
        <v>7.9803364509847714E-3</v>
      </c>
    </row>
    <row r="13" spans="1:3" x14ac:dyDescent="0.25">
      <c r="A13" s="1" t="s">
        <v>19</v>
      </c>
      <c r="B13" s="2">
        <v>0.1</v>
      </c>
      <c r="C13" s="6">
        <f>B13/B$62</f>
        <v>1.5960672901969544E-3</v>
      </c>
    </row>
    <row r="14" spans="1:3" x14ac:dyDescent="0.25">
      <c r="A14" s="1" t="s">
        <v>17</v>
      </c>
      <c r="B14" s="2">
        <v>1</v>
      </c>
      <c r="C14" s="6">
        <f>B14/B$62</f>
        <v>1.5960672901969543E-2</v>
      </c>
    </row>
    <row r="15" spans="1:3" x14ac:dyDescent="0.25">
      <c r="A15" s="1" t="s">
        <v>20</v>
      </c>
      <c r="B15" s="2">
        <v>1.5</v>
      </c>
      <c r="C15" s="6">
        <f>B15/B$62</f>
        <v>2.3941009352954318E-2</v>
      </c>
    </row>
    <row r="16" spans="1:3" x14ac:dyDescent="0.25">
      <c r="A16" s="1" t="s">
        <v>33</v>
      </c>
      <c r="B16" s="8">
        <v>1.0740000000000001</v>
      </c>
      <c r="C16" s="6">
        <f>B16/B$62</f>
        <v>1.7141762696715291E-2</v>
      </c>
    </row>
    <row r="17" spans="1:3" x14ac:dyDescent="0.25">
      <c r="A17" s="1" t="s">
        <v>21</v>
      </c>
      <c r="B17" s="2">
        <v>0.5</v>
      </c>
      <c r="C17" s="6">
        <f>B17/B$62</f>
        <v>7.9803364509847714E-3</v>
      </c>
    </row>
    <row r="18" spans="1:3" x14ac:dyDescent="0.25">
      <c r="A18" s="1" t="s">
        <v>22</v>
      </c>
      <c r="B18" s="2">
        <v>1.35</v>
      </c>
      <c r="C18" s="6">
        <f>B18/B$62</f>
        <v>2.1546908417658887E-2</v>
      </c>
    </row>
    <row r="19" spans="1:3" x14ac:dyDescent="0.25">
      <c r="A19" t="s">
        <v>23</v>
      </c>
      <c r="B19" s="3">
        <v>0.7</v>
      </c>
      <c r="C19" s="6">
        <f>B19/B$62</f>
        <v>1.1172471031378681E-2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>B23/B$62</f>
        <v>4.1497749545120817E-2</v>
      </c>
    </row>
    <row r="24" spans="1:3" x14ac:dyDescent="0.25">
      <c r="A24" t="s">
        <v>4</v>
      </c>
      <c r="B24" s="2">
        <v>1</v>
      </c>
      <c r="C24" s="6">
        <f>B24/B$62</f>
        <v>1.5960672901969543E-2</v>
      </c>
    </row>
    <row r="25" spans="1:3" x14ac:dyDescent="0.25">
      <c r="A25" t="s">
        <v>3</v>
      </c>
      <c r="B25" s="2">
        <v>16.8</v>
      </c>
      <c r="C25" s="6">
        <f>B25/B$62</f>
        <v>0.26813930475308834</v>
      </c>
    </row>
    <row r="26" spans="1:3" x14ac:dyDescent="0.25">
      <c r="A26" t="s">
        <v>3</v>
      </c>
      <c r="B26" s="2">
        <v>3</v>
      </c>
      <c r="C26" s="6">
        <f>B26/B$62</f>
        <v>4.7882018705908636E-2</v>
      </c>
    </row>
    <row r="27" spans="1:3" x14ac:dyDescent="0.25">
      <c r="A27" t="s">
        <v>12</v>
      </c>
      <c r="B27" s="2">
        <v>0.5</v>
      </c>
      <c r="C27" s="6">
        <f>B27/B$62</f>
        <v>7.9803364509847714E-3</v>
      </c>
    </row>
    <row r="28" spans="1:3" x14ac:dyDescent="0.25">
      <c r="A28" t="s">
        <v>9</v>
      </c>
      <c r="B28" s="3">
        <v>2</v>
      </c>
      <c r="C28" s="6">
        <f>B28/B$62</f>
        <v>3.1921345803939086E-2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B32/B$62</f>
        <v>1.1172471031378681E-2</v>
      </c>
    </row>
    <row r="33" spans="1:3" x14ac:dyDescent="0.25">
      <c r="A33" t="s">
        <v>3</v>
      </c>
      <c r="B33" s="2">
        <v>2.2999999999999998</v>
      </c>
      <c r="C33" s="6">
        <f>B33/B$62</f>
        <v>3.6709547674529948E-2</v>
      </c>
    </row>
    <row r="34" spans="1:3" x14ac:dyDescent="0.25">
      <c r="A34" t="s">
        <v>3</v>
      </c>
      <c r="B34" s="2">
        <v>0.8</v>
      </c>
      <c r="C34" s="6">
        <f>B34/B$62</f>
        <v>1.2768538321575635E-2</v>
      </c>
    </row>
    <row r="35" spans="1:3" x14ac:dyDescent="0.25">
      <c r="A35" t="s">
        <v>5</v>
      </c>
      <c r="B35" s="3">
        <v>0.7</v>
      </c>
      <c r="C35" s="6">
        <f>B35/B$62</f>
        <v>1.1172471031378681E-2</v>
      </c>
    </row>
    <row r="36" spans="1:3" x14ac:dyDescent="0.25">
      <c r="B36" s="2">
        <f>SUM(B32:B35)</f>
        <v>4.5</v>
      </c>
      <c r="C36" s="6"/>
    </row>
    <row r="37" spans="1:3" ht="9" customHeight="1" x14ac:dyDescent="0.25">
      <c r="C37" s="6"/>
    </row>
    <row r="38" spans="1:3" x14ac:dyDescent="0.25">
      <c r="A38" s="4" t="s">
        <v>101</v>
      </c>
      <c r="C38" s="6"/>
    </row>
    <row r="39" spans="1:3" x14ac:dyDescent="0.25">
      <c r="A39" t="s">
        <v>0</v>
      </c>
      <c r="B39" s="5">
        <v>2.1</v>
      </c>
      <c r="C39" s="6">
        <f>B39/B$62</f>
        <v>3.3517413094136042E-2</v>
      </c>
    </row>
    <row r="40" spans="1:3" x14ac:dyDescent="0.25">
      <c r="A40" t="s">
        <v>10</v>
      </c>
      <c r="B40" s="2">
        <v>0.3</v>
      </c>
      <c r="C40" s="6">
        <f>B40/B$62</f>
        <v>4.788201870590863E-3</v>
      </c>
    </row>
    <row r="41" spans="1:3" x14ac:dyDescent="0.25">
      <c r="A41" t="s">
        <v>43</v>
      </c>
      <c r="B41" s="2">
        <v>2.6</v>
      </c>
      <c r="C41" s="6">
        <f t="shared" ref="C41:C47" si="0">B41/B$62</f>
        <v>4.1497749545120817E-2</v>
      </c>
    </row>
    <row r="42" spans="1:3" x14ac:dyDescent="0.25">
      <c r="A42" t="s">
        <v>43</v>
      </c>
      <c r="B42" s="2">
        <v>2.9</v>
      </c>
      <c r="C42" s="6">
        <f t="shared" si="0"/>
        <v>4.6285951415711679E-2</v>
      </c>
    </row>
    <row r="43" spans="1:3" x14ac:dyDescent="0.25">
      <c r="A43" t="s">
        <v>43</v>
      </c>
      <c r="B43" s="2">
        <v>2.9</v>
      </c>
      <c r="C43" s="6">
        <f t="shared" si="0"/>
        <v>4.6285951415711679E-2</v>
      </c>
    </row>
    <row r="44" spans="1:3" x14ac:dyDescent="0.25">
      <c r="A44" t="s">
        <v>43</v>
      </c>
      <c r="B44" s="2">
        <v>3</v>
      </c>
      <c r="C44" s="6">
        <f t="shared" si="0"/>
        <v>4.7882018705908636E-2</v>
      </c>
    </row>
    <row r="45" spans="1:3" x14ac:dyDescent="0.25">
      <c r="A45" t="s">
        <v>102</v>
      </c>
      <c r="B45" s="2">
        <v>1</v>
      </c>
      <c r="C45" s="6">
        <f t="shared" si="0"/>
        <v>1.5960672901969543E-2</v>
      </c>
    </row>
    <row r="46" spans="1:3" x14ac:dyDescent="0.25">
      <c r="A46" t="s">
        <v>13</v>
      </c>
      <c r="B46" s="2">
        <v>1</v>
      </c>
      <c r="C46" s="6">
        <f t="shared" si="0"/>
        <v>1.5960672901969543E-2</v>
      </c>
    </row>
    <row r="47" spans="1:3" x14ac:dyDescent="0.25">
      <c r="A47" t="s">
        <v>28</v>
      </c>
      <c r="B47" s="2">
        <v>0.4</v>
      </c>
      <c r="C47" s="6">
        <f t="shared" si="0"/>
        <v>6.3842691607878177E-3</v>
      </c>
    </row>
    <row r="48" spans="1:3" x14ac:dyDescent="0.25">
      <c r="A48" t="s">
        <v>3</v>
      </c>
      <c r="B48" s="3">
        <v>2</v>
      </c>
      <c r="C48" s="6">
        <f>B48/B$62</f>
        <v>3.1921345803939086E-2</v>
      </c>
    </row>
    <row r="49" spans="1:3" x14ac:dyDescent="0.25">
      <c r="B49" s="2">
        <f>SUM(B39:B48)</f>
        <v>18.2</v>
      </c>
      <c r="C49" s="6"/>
    </row>
    <row r="50" spans="1:3" ht="9" customHeight="1" x14ac:dyDescent="0.25">
      <c r="C50" s="6"/>
    </row>
    <row r="51" spans="1:3" x14ac:dyDescent="0.25">
      <c r="A51" s="4" t="s">
        <v>112</v>
      </c>
      <c r="C51" s="6"/>
    </row>
    <row r="52" spans="1:3" x14ac:dyDescent="0.25">
      <c r="A52" t="s">
        <v>0</v>
      </c>
      <c r="B52" s="3">
        <v>0.7</v>
      </c>
      <c r="C52" s="6">
        <f>B52/B$62</f>
        <v>1.1172471031378681E-2</v>
      </c>
    </row>
    <row r="53" spans="1:3" x14ac:dyDescent="0.25">
      <c r="B53" s="2">
        <f>SUM(B52:B52)</f>
        <v>0.7</v>
      </c>
      <c r="C53" s="6"/>
    </row>
    <row r="54" spans="1:3" ht="9" customHeight="1" x14ac:dyDescent="0.25">
      <c r="C54" s="6"/>
    </row>
    <row r="55" spans="1:3" x14ac:dyDescent="0.25">
      <c r="A55" s="4" t="s">
        <v>30</v>
      </c>
      <c r="C55" s="6"/>
    </row>
    <row r="56" spans="1:3" x14ac:dyDescent="0.25">
      <c r="A56" t="s">
        <v>3</v>
      </c>
      <c r="B56" s="3">
        <v>1</v>
      </c>
      <c r="C56" s="6">
        <f>B56/B$62</f>
        <v>1.5960672901969543E-2</v>
      </c>
    </row>
    <row r="57" spans="1:3" x14ac:dyDescent="0.25">
      <c r="B57" s="2">
        <f>SUM(B56:B56)</f>
        <v>1</v>
      </c>
      <c r="C57" s="6"/>
    </row>
    <row r="58" spans="1:3" ht="9" customHeight="1" x14ac:dyDescent="0.25">
      <c r="C58" s="6"/>
    </row>
    <row r="59" spans="1:3" x14ac:dyDescent="0.25">
      <c r="B59" s="5"/>
      <c r="C59" s="6"/>
    </row>
    <row r="60" spans="1:3" x14ac:dyDescent="0.25">
      <c r="C60" s="6"/>
    </row>
    <row r="61" spans="1:3" x14ac:dyDescent="0.25">
      <c r="B61" s="3"/>
      <c r="C61" s="6"/>
    </row>
    <row r="62" spans="1:3" x14ac:dyDescent="0.25">
      <c r="B62" s="8">
        <f>B20+B29+B36+B49+B53+B57</f>
        <v>62.654000000000011</v>
      </c>
      <c r="C62" s="6">
        <f t="shared" ref="C62" si="1">B62/B$62</f>
        <v>1</v>
      </c>
    </row>
    <row r="63" spans="1:3" x14ac:dyDescent="0.25">
      <c r="C63" s="6"/>
    </row>
    <row r="64" spans="1:3" x14ac:dyDescent="0.25">
      <c r="C64" s="6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D11D7-2523-441D-887E-553AC8F1A110}">
  <dimension ref="A1:C57"/>
  <sheetViews>
    <sheetView topLeftCell="A34" workbookViewId="0">
      <selection activeCell="D65" sqref="D65"/>
    </sheetView>
  </sheetViews>
  <sheetFormatPr defaultRowHeight="15" x14ac:dyDescent="0.25"/>
  <cols>
    <col min="1" max="1" width="35.5703125" customWidth="1"/>
    <col min="2" max="2" width="16.7109375" customWidth="1"/>
    <col min="3" max="3" width="18.28515625" customWidth="1"/>
  </cols>
  <sheetData>
    <row r="1" spans="1:3" x14ac:dyDescent="0.25">
      <c r="A1" t="s">
        <v>119</v>
      </c>
      <c r="B1" s="2"/>
    </row>
    <row r="2" spans="1:3" x14ac:dyDescent="0.25">
      <c r="B2" s="2"/>
    </row>
    <row r="3" spans="1:3" x14ac:dyDescent="0.25">
      <c r="A3" s="4" t="s">
        <v>2</v>
      </c>
      <c r="B3" s="2"/>
    </row>
    <row r="4" spans="1:3" x14ac:dyDescent="0.25">
      <c r="A4" t="s">
        <v>1</v>
      </c>
      <c r="B4" s="2">
        <v>0.1</v>
      </c>
      <c r="C4" s="6">
        <f>B4/B$57</f>
        <v>1.8347277264054015E-3</v>
      </c>
    </row>
    <row r="5" spans="1:3" x14ac:dyDescent="0.25">
      <c r="A5" t="s">
        <v>0</v>
      </c>
      <c r="B5" s="2">
        <v>3.2</v>
      </c>
      <c r="C5" s="6">
        <f>B5/B$57</f>
        <v>5.8711287244972848E-2</v>
      </c>
    </row>
    <row r="6" spans="1:3" x14ac:dyDescent="0.25">
      <c r="A6" t="s">
        <v>1</v>
      </c>
      <c r="B6" s="2">
        <v>0.2</v>
      </c>
      <c r="C6" s="6">
        <f>B6/B$57</f>
        <v>3.669455452810803E-3</v>
      </c>
    </row>
    <row r="7" spans="1:3" x14ac:dyDescent="0.25">
      <c r="A7" t="s">
        <v>17</v>
      </c>
      <c r="B7" s="2">
        <v>0.2</v>
      </c>
      <c r="C7" s="6">
        <f>B7/B$57</f>
        <v>3.669455452810803E-3</v>
      </c>
    </row>
    <row r="8" spans="1:3" x14ac:dyDescent="0.25">
      <c r="A8" t="s">
        <v>17</v>
      </c>
      <c r="B8" s="2">
        <v>0.2</v>
      </c>
      <c r="C8" s="6">
        <f>B8/B$57</f>
        <v>3.669455452810803E-3</v>
      </c>
    </row>
    <row r="9" spans="1:3" x14ac:dyDescent="0.25">
      <c r="A9" t="s">
        <v>17</v>
      </c>
      <c r="B9" s="2">
        <v>0.6</v>
      </c>
      <c r="C9" s="6">
        <f>B9/B$57</f>
        <v>1.1008366358432409E-2</v>
      </c>
    </row>
    <row r="10" spans="1:3" x14ac:dyDescent="0.25">
      <c r="A10" s="1" t="s">
        <v>17</v>
      </c>
      <c r="B10" s="2">
        <v>0.9</v>
      </c>
      <c r="C10" s="6">
        <f>B10/B$57</f>
        <v>1.6512549537648614E-2</v>
      </c>
    </row>
    <row r="11" spans="1:3" x14ac:dyDescent="0.25">
      <c r="A11" s="1" t="s">
        <v>18</v>
      </c>
      <c r="B11" s="2">
        <v>0.23</v>
      </c>
      <c r="C11" s="6">
        <f>B11/B$57</f>
        <v>4.2198737707324239E-3</v>
      </c>
    </row>
    <row r="12" spans="1:3" x14ac:dyDescent="0.25">
      <c r="A12" s="1" t="s">
        <v>1</v>
      </c>
      <c r="B12" s="2">
        <v>0.5</v>
      </c>
      <c r="C12" s="6">
        <f>B12/B$57</f>
        <v>9.1736386320270067E-3</v>
      </c>
    </row>
    <row r="13" spans="1:3" x14ac:dyDescent="0.25">
      <c r="A13" s="1" t="s">
        <v>19</v>
      </c>
      <c r="B13" s="2">
        <v>0.1</v>
      </c>
      <c r="C13" s="6">
        <f>B13/B$57</f>
        <v>1.8347277264054015E-3</v>
      </c>
    </row>
    <row r="14" spans="1:3" x14ac:dyDescent="0.25">
      <c r="A14" s="1" t="s">
        <v>17</v>
      </c>
      <c r="B14" s="2">
        <v>1</v>
      </c>
      <c r="C14" s="6">
        <f>B14/B$57</f>
        <v>1.8347277264054013E-2</v>
      </c>
    </row>
    <row r="15" spans="1:3" x14ac:dyDescent="0.25">
      <c r="A15" s="1" t="s">
        <v>20</v>
      </c>
      <c r="B15" s="2">
        <v>1.5</v>
      </c>
      <c r="C15" s="6">
        <f>B15/B$57</f>
        <v>2.7520915896081022E-2</v>
      </c>
    </row>
    <row r="16" spans="1:3" x14ac:dyDescent="0.25">
      <c r="A16" s="1" t="s">
        <v>33</v>
      </c>
      <c r="B16" s="8">
        <v>1.0740000000000001</v>
      </c>
      <c r="C16" s="6">
        <f>B16/B$57</f>
        <v>1.9704975781594015E-2</v>
      </c>
    </row>
    <row r="17" spans="1:3" x14ac:dyDescent="0.25">
      <c r="A17" s="1" t="s">
        <v>21</v>
      </c>
      <c r="B17" s="2">
        <v>0.5</v>
      </c>
      <c r="C17" s="6">
        <f>B17/B$57</f>
        <v>9.1736386320270067E-3</v>
      </c>
    </row>
    <row r="18" spans="1:3" x14ac:dyDescent="0.25">
      <c r="A18" s="1" t="s">
        <v>22</v>
      </c>
      <c r="B18" s="2">
        <v>1.35</v>
      </c>
      <c r="C18" s="6">
        <f>B18/B$57</f>
        <v>2.4768824306472922E-2</v>
      </c>
    </row>
    <row r="19" spans="1:3" x14ac:dyDescent="0.25">
      <c r="A19" t="s">
        <v>23</v>
      </c>
      <c r="B19" s="3">
        <v>0.7</v>
      </c>
      <c r="C19" s="6">
        <f>B19/B$57</f>
        <v>1.284309408483781E-2</v>
      </c>
    </row>
    <row r="20" spans="1:3" x14ac:dyDescent="0.25">
      <c r="B20" s="9">
        <f>SUM(B4:B19)</f>
        <v>12.353999999999999</v>
      </c>
      <c r="C20" s="6"/>
    </row>
    <row r="21" spans="1:3" x14ac:dyDescent="0.25">
      <c r="B21" s="2"/>
      <c r="C21" s="6"/>
    </row>
    <row r="22" spans="1:3" x14ac:dyDescent="0.25">
      <c r="A22" s="4" t="s">
        <v>35</v>
      </c>
      <c r="B22" s="2"/>
      <c r="C22" s="6"/>
    </row>
    <row r="23" spans="1:3" x14ac:dyDescent="0.25">
      <c r="A23" t="s">
        <v>0</v>
      </c>
      <c r="B23" s="2">
        <v>4</v>
      </c>
      <c r="C23" s="6">
        <f>B23/B$57</f>
        <v>7.3389109056216054E-2</v>
      </c>
    </row>
    <row r="24" spans="1:3" x14ac:dyDescent="0.25">
      <c r="A24" t="s">
        <v>3</v>
      </c>
      <c r="B24" s="2">
        <v>18.7</v>
      </c>
      <c r="C24" s="6">
        <f>B24/B$57</f>
        <v>0.34309408483781006</v>
      </c>
    </row>
    <row r="25" spans="1:3" x14ac:dyDescent="0.25">
      <c r="A25" t="s">
        <v>3</v>
      </c>
      <c r="B25" s="2">
        <v>3</v>
      </c>
      <c r="C25" s="6">
        <f>B25/B$57</f>
        <v>5.5041831792162044E-2</v>
      </c>
    </row>
    <row r="26" spans="1:3" x14ac:dyDescent="0.25">
      <c r="A26" t="s">
        <v>3</v>
      </c>
      <c r="B26" s="2">
        <v>2</v>
      </c>
      <c r="C26" s="6">
        <f>B26/B$57</f>
        <v>3.6694554528108027E-2</v>
      </c>
    </row>
    <row r="27" spans="1:3" x14ac:dyDescent="0.25">
      <c r="A27" t="s">
        <v>5</v>
      </c>
      <c r="B27" s="2">
        <v>0.7</v>
      </c>
      <c r="C27" s="6">
        <f>B27/B$57</f>
        <v>1.284309408483781E-2</v>
      </c>
    </row>
    <row r="28" spans="1:3" x14ac:dyDescent="0.25">
      <c r="A28" t="s">
        <v>5</v>
      </c>
      <c r="B28" s="2">
        <v>0.5</v>
      </c>
      <c r="C28" s="6">
        <f>B28/B$57</f>
        <v>9.1736386320270067E-3</v>
      </c>
    </row>
    <row r="29" spans="1:3" x14ac:dyDescent="0.25">
      <c r="A29" t="s">
        <v>12</v>
      </c>
      <c r="B29" s="3">
        <v>0.5</v>
      </c>
      <c r="C29" s="6">
        <f>B29/B$57</f>
        <v>9.1736386320270067E-3</v>
      </c>
    </row>
    <row r="30" spans="1:3" x14ac:dyDescent="0.25">
      <c r="B30" s="2">
        <f>SUM(B23:B29)</f>
        <v>29.4</v>
      </c>
      <c r="C30" s="6"/>
    </row>
    <row r="31" spans="1:3" x14ac:dyDescent="0.25">
      <c r="B31" s="2"/>
      <c r="C31" s="6"/>
    </row>
    <row r="32" spans="1:3" x14ac:dyDescent="0.25">
      <c r="A32" s="4" t="s">
        <v>26</v>
      </c>
      <c r="B32" s="2"/>
      <c r="C32" s="6"/>
    </row>
    <row r="33" spans="1:3" x14ac:dyDescent="0.25">
      <c r="A33" t="s">
        <v>4</v>
      </c>
      <c r="B33" s="2">
        <v>0.7</v>
      </c>
      <c r="C33" s="6">
        <f>B33/B$57</f>
        <v>1.284309408483781E-2</v>
      </c>
    </row>
    <row r="34" spans="1:3" x14ac:dyDescent="0.25">
      <c r="A34" t="s">
        <v>3</v>
      </c>
      <c r="B34" s="2">
        <v>2.2999999999999998</v>
      </c>
      <c r="C34" s="6">
        <f>B34/B$57</f>
        <v>4.2198737707324234E-2</v>
      </c>
    </row>
    <row r="35" spans="1:3" x14ac:dyDescent="0.25">
      <c r="A35" t="s">
        <v>3</v>
      </c>
      <c r="B35" s="2">
        <v>0.8</v>
      </c>
      <c r="C35" s="6">
        <f>B35/B$57</f>
        <v>1.4677821811243212E-2</v>
      </c>
    </row>
    <row r="36" spans="1:3" x14ac:dyDescent="0.25">
      <c r="A36" t="s">
        <v>5</v>
      </c>
      <c r="B36" s="3">
        <v>0.7</v>
      </c>
      <c r="C36" s="6">
        <f>B36/B$57</f>
        <v>1.284309408483781E-2</v>
      </c>
    </row>
    <row r="37" spans="1:3" x14ac:dyDescent="0.25">
      <c r="B37" s="2">
        <f>SUM(B33:B36)</f>
        <v>4.5</v>
      </c>
      <c r="C37" s="6"/>
    </row>
    <row r="38" spans="1:3" x14ac:dyDescent="0.25">
      <c r="B38" s="2"/>
      <c r="C38" s="6"/>
    </row>
    <row r="39" spans="1:3" x14ac:dyDescent="0.25">
      <c r="A39" s="4" t="s">
        <v>16</v>
      </c>
      <c r="B39" s="2"/>
      <c r="C39" s="6"/>
    </row>
    <row r="40" spans="1:3" x14ac:dyDescent="0.25">
      <c r="A40" t="s">
        <v>0</v>
      </c>
      <c r="B40" s="5">
        <v>2</v>
      </c>
      <c r="C40" s="6">
        <f>B40/B$57</f>
        <v>3.6694554528108027E-2</v>
      </c>
    </row>
    <row r="41" spans="1:3" x14ac:dyDescent="0.25">
      <c r="A41" t="s">
        <v>28</v>
      </c>
      <c r="B41" s="2">
        <v>0.5</v>
      </c>
      <c r="C41" s="6">
        <f>B41/B$57</f>
        <v>9.1736386320270067E-3</v>
      </c>
    </row>
    <row r="42" spans="1:3" x14ac:dyDescent="0.25">
      <c r="A42" t="s">
        <v>28</v>
      </c>
      <c r="B42" s="2">
        <v>0.25</v>
      </c>
      <c r="C42" s="6">
        <f>B42/B$57</f>
        <v>4.5868193160135034E-3</v>
      </c>
    </row>
    <row r="43" spans="1:3" x14ac:dyDescent="0.25">
      <c r="A43" t="s">
        <v>15</v>
      </c>
      <c r="B43" s="2">
        <v>3</v>
      </c>
      <c r="C43" s="6">
        <f>B43/B$57</f>
        <v>5.5041831792162044E-2</v>
      </c>
    </row>
    <row r="44" spans="1:3" x14ac:dyDescent="0.25">
      <c r="A44" t="s">
        <v>13</v>
      </c>
      <c r="B44" s="2">
        <v>1</v>
      </c>
      <c r="C44" s="6">
        <f>B44/B$57</f>
        <v>1.8347277264054013E-2</v>
      </c>
    </row>
    <row r="45" spans="1:3" x14ac:dyDescent="0.25">
      <c r="A45" t="s">
        <v>58</v>
      </c>
      <c r="B45" s="3">
        <v>0.5</v>
      </c>
      <c r="C45" s="6">
        <f>B45/B$57</f>
        <v>9.1736386320270067E-3</v>
      </c>
    </row>
    <row r="46" spans="1:3" x14ac:dyDescent="0.25">
      <c r="B46" s="2">
        <f>SUM(B40:B45)</f>
        <v>7.25</v>
      </c>
      <c r="C46" s="6"/>
    </row>
    <row r="47" spans="1:3" x14ac:dyDescent="0.25">
      <c r="B47" s="2"/>
      <c r="C47" s="6"/>
    </row>
    <row r="48" spans="1:3" x14ac:dyDescent="0.25">
      <c r="B48" s="2"/>
      <c r="C48" s="6"/>
    </row>
    <row r="49" spans="1:3" x14ac:dyDescent="0.25">
      <c r="B49" s="2"/>
      <c r="C49" s="6"/>
    </row>
    <row r="50" spans="1:3" x14ac:dyDescent="0.25">
      <c r="A50" s="4" t="s">
        <v>30</v>
      </c>
      <c r="B50" s="2"/>
      <c r="C50" s="6"/>
    </row>
    <row r="51" spans="1:3" x14ac:dyDescent="0.25">
      <c r="A51" t="s">
        <v>3</v>
      </c>
      <c r="B51" s="3">
        <v>1</v>
      </c>
      <c r="C51" s="6">
        <f>B51/B$57</f>
        <v>1.8347277264054013E-2</v>
      </c>
    </row>
    <row r="52" spans="1:3" x14ac:dyDescent="0.25">
      <c r="B52" s="2">
        <f>SUM(B51:B51)</f>
        <v>1</v>
      </c>
      <c r="C52" s="6"/>
    </row>
    <row r="53" spans="1:3" x14ac:dyDescent="0.25">
      <c r="B53" s="2"/>
      <c r="C53" s="6"/>
    </row>
    <row r="54" spans="1:3" x14ac:dyDescent="0.25">
      <c r="B54" s="5"/>
      <c r="C54" s="6"/>
    </row>
    <row r="55" spans="1:3" x14ac:dyDescent="0.25">
      <c r="B55" s="2"/>
      <c r="C55" s="6"/>
    </row>
    <row r="56" spans="1:3" x14ac:dyDescent="0.25">
      <c r="B56" s="3"/>
      <c r="C56" s="6"/>
    </row>
    <row r="57" spans="1:3" x14ac:dyDescent="0.25">
      <c r="B57" s="8">
        <f>B20+B30+B37+B46+B48+B52</f>
        <v>54.503999999999998</v>
      </c>
      <c r="C57" s="6">
        <f t="shared" ref="C57" si="0">B57/B$57</f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A822-9FF9-4ACF-A51F-3864F1967BC3}">
  <dimension ref="A1:C56"/>
  <sheetViews>
    <sheetView topLeftCell="A22" workbookViewId="0">
      <selection activeCell="C54" sqref="C54"/>
    </sheetView>
  </sheetViews>
  <sheetFormatPr defaultRowHeight="15" x14ac:dyDescent="0.25"/>
  <cols>
    <col min="1" max="1" width="37.42578125" customWidth="1"/>
    <col min="2" max="2" width="16.5703125" customWidth="1"/>
    <col min="3" max="3" width="13.7109375" customWidth="1"/>
  </cols>
  <sheetData>
    <row r="1" spans="1:3" x14ac:dyDescent="0.25">
      <c r="A1" t="s">
        <v>120</v>
      </c>
      <c r="B1" s="2"/>
    </row>
    <row r="2" spans="1:3" x14ac:dyDescent="0.25">
      <c r="B2" s="2"/>
    </row>
    <row r="3" spans="1:3" x14ac:dyDescent="0.25">
      <c r="A3" s="4" t="s">
        <v>2</v>
      </c>
      <c r="B3" s="2"/>
    </row>
    <row r="4" spans="1:3" x14ac:dyDescent="0.25">
      <c r="A4" t="s">
        <v>1</v>
      </c>
      <c r="B4" s="2">
        <v>0.1</v>
      </c>
      <c r="C4" s="6">
        <f>B4/B$56</f>
        <v>1.9606305387812719E-3</v>
      </c>
    </row>
    <row r="5" spans="1:3" x14ac:dyDescent="0.25">
      <c r="A5" t="s">
        <v>0</v>
      </c>
      <c r="B5" s="2">
        <v>3.2</v>
      </c>
      <c r="C5" s="6">
        <f>B5/B$56</f>
        <v>6.27401772410007E-2</v>
      </c>
    </row>
    <row r="6" spans="1:3" x14ac:dyDescent="0.25">
      <c r="A6" t="s">
        <v>1</v>
      </c>
      <c r="B6" s="2">
        <v>0.2</v>
      </c>
      <c r="C6" s="6">
        <f>B6/B$56</f>
        <v>3.9212610775625437E-3</v>
      </c>
    </row>
    <row r="7" spans="1:3" x14ac:dyDescent="0.25">
      <c r="A7" t="s">
        <v>17</v>
      </c>
      <c r="B7" s="2">
        <v>0.2</v>
      </c>
      <c r="C7" s="6">
        <f>B7/B$56</f>
        <v>3.9212610775625437E-3</v>
      </c>
    </row>
    <row r="8" spans="1:3" x14ac:dyDescent="0.25">
      <c r="A8" t="s">
        <v>17</v>
      </c>
      <c r="B8" s="2">
        <v>0.2</v>
      </c>
      <c r="C8" s="6">
        <f>B8/B$56</f>
        <v>3.9212610775625437E-3</v>
      </c>
    </row>
    <row r="9" spans="1:3" x14ac:dyDescent="0.25">
      <c r="A9" t="s">
        <v>17</v>
      </c>
      <c r="B9" s="2">
        <v>0.6</v>
      </c>
      <c r="C9" s="6">
        <f>B9/B$56</f>
        <v>1.1763783232687631E-2</v>
      </c>
    </row>
    <row r="10" spans="1:3" x14ac:dyDescent="0.25">
      <c r="A10" s="1" t="s">
        <v>17</v>
      </c>
      <c r="B10" s="2">
        <v>0.9</v>
      </c>
      <c r="C10" s="6">
        <f>B10/B$56</f>
        <v>1.7645674849031446E-2</v>
      </c>
    </row>
    <row r="11" spans="1:3" x14ac:dyDescent="0.25">
      <c r="A11" s="1" t="s">
        <v>18</v>
      </c>
      <c r="B11" s="2">
        <v>0.23</v>
      </c>
      <c r="C11" s="6">
        <f>B11/B$56</f>
        <v>4.5094502391969252E-3</v>
      </c>
    </row>
    <row r="12" spans="1:3" x14ac:dyDescent="0.25">
      <c r="A12" s="1" t="s">
        <v>1</v>
      </c>
      <c r="B12" s="2">
        <v>0.5</v>
      </c>
      <c r="C12" s="6">
        <f>B12/B$56</f>
        <v>9.8031526939063602E-3</v>
      </c>
    </row>
    <row r="13" spans="1:3" x14ac:dyDescent="0.25">
      <c r="A13" s="1" t="s">
        <v>19</v>
      </c>
      <c r="B13" s="2">
        <v>0.1</v>
      </c>
      <c r="C13" s="6">
        <f>B13/B$56</f>
        <v>1.9606305387812719E-3</v>
      </c>
    </row>
    <row r="14" spans="1:3" x14ac:dyDescent="0.25">
      <c r="A14" s="1" t="s">
        <v>17</v>
      </c>
      <c r="B14" s="2">
        <v>1</v>
      </c>
      <c r="C14" s="6">
        <f>B14/B$56</f>
        <v>1.960630538781272E-2</v>
      </c>
    </row>
    <row r="15" spans="1:3" x14ac:dyDescent="0.25">
      <c r="A15" s="1" t="s">
        <v>20</v>
      </c>
      <c r="B15" s="2">
        <v>1.5</v>
      </c>
      <c r="C15" s="6">
        <f>B15/B$56</f>
        <v>2.9409458081719079E-2</v>
      </c>
    </row>
    <row r="16" spans="1:3" x14ac:dyDescent="0.25">
      <c r="A16" s="1" t="s">
        <v>33</v>
      </c>
      <c r="B16" s="8">
        <v>1.0740000000000001</v>
      </c>
      <c r="C16" s="6">
        <f>B16/B$56</f>
        <v>2.1057171986510862E-2</v>
      </c>
    </row>
    <row r="17" spans="1:3" x14ac:dyDescent="0.25">
      <c r="A17" s="1" t="s">
        <v>21</v>
      </c>
      <c r="B17" s="2">
        <v>0.5</v>
      </c>
      <c r="C17" s="6">
        <f>B17/B$56</f>
        <v>9.8031526939063602E-3</v>
      </c>
    </row>
    <row r="18" spans="1:3" x14ac:dyDescent="0.25">
      <c r="A18" s="1" t="s">
        <v>22</v>
      </c>
      <c r="B18" s="2">
        <v>1.35</v>
      </c>
      <c r="C18" s="6">
        <f>B18/B$56</f>
        <v>2.6468512273547171E-2</v>
      </c>
    </row>
    <row r="19" spans="1:3" x14ac:dyDescent="0.25">
      <c r="A19" t="s">
        <v>23</v>
      </c>
      <c r="B19" s="3">
        <v>0.7</v>
      </c>
      <c r="C19" s="6">
        <f>B19/B$56</f>
        <v>1.3724413771468902E-2</v>
      </c>
    </row>
    <row r="20" spans="1:3" x14ac:dyDescent="0.25">
      <c r="B20" s="9">
        <f>SUM(B4:B19)</f>
        <v>12.353999999999999</v>
      </c>
      <c r="C20" s="6"/>
    </row>
    <row r="21" spans="1:3" x14ac:dyDescent="0.25">
      <c r="B21" s="2"/>
      <c r="C21" s="6"/>
    </row>
    <row r="22" spans="1:3" x14ac:dyDescent="0.25">
      <c r="A22" s="4" t="s">
        <v>24</v>
      </c>
      <c r="B22" s="2"/>
      <c r="C22" s="6"/>
    </row>
    <row r="23" spans="1:3" x14ac:dyDescent="0.25">
      <c r="A23" t="s">
        <v>0</v>
      </c>
      <c r="B23" s="2">
        <v>2.6</v>
      </c>
      <c r="C23" s="6">
        <f>B23/B$56</f>
        <v>5.0976394008313074E-2</v>
      </c>
    </row>
    <row r="24" spans="1:3" x14ac:dyDescent="0.25">
      <c r="A24" t="s">
        <v>4</v>
      </c>
      <c r="B24" s="2">
        <v>1</v>
      </c>
      <c r="C24" s="6">
        <f>B24/B$56</f>
        <v>1.960630538781272E-2</v>
      </c>
    </row>
    <row r="25" spans="1:3" x14ac:dyDescent="0.25">
      <c r="A25" t="s">
        <v>3</v>
      </c>
      <c r="B25" s="2">
        <v>16.8</v>
      </c>
      <c r="C25" s="6">
        <f>B25/B$56</f>
        <v>0.32938593051525367</v>
      </c>
    </row>
    <row r="26" spans="1:3" x14ac:dyDescent="0.25">
      <c r="A26" t="s">
        <v>3</v>
      </c>
      <c r="B26" s="2">
        <v>3</v>
      </c>
      <c r="C26" s="6">
        <f>B26/B$56</f>
        <v>5.8818916163438158E-2</v>
      </c>
    </row>
    <row r="27" spans="1:3" x14ac:dyDescent="0.25">
      <c r="A27" t="s">
        <v>12</v>
      </c>
      <c r="B27" s="2">
        <v>0.5</v>
      </c>
      <c r="C27" s="6">
        <f>B27/B$56</f>
        <v>9.8031526939063602E-3</v>
      </c>
    </row>
    <row r="28" spans="1:3" x14ac:dyDescent="0.25">
      <c r="A28" t="s">
        <v>9</v>
      </c>
      <c r="B28" s="3">
        <v>2</v>
      </c>
      <c r="C28" s="6">
        <f>B28/B$56</f>
        <v>3.9212610775625441E-2</v>
      </c>
    </row>
    <row r="29" spans="1:3" x14ac:dyDescent="0.25">
      <c r="B29" s="2">
        <f>SUM(B23:B28)</f>
        <v>25.900000000000002</v>
      </c>
      <c r="C29" s="6"/>
    </row>
    <row r="30" spans="1:3" x14ac:dyDescent="0.25">
      <c r="B30" s="2"/>
      <c r="C30" s="6"/>
    </row>
    <row r="31" spans="1:3" x14ac:dyDescent="0.25">
      <c r="A31" s="4" t="s">
        <v>26</v>
      </c>
      <c r="B31" s="2"/>
      <c r="C31" s="6"/>
    </row>
    <row r="32" spans="1:3" x14ac:dyDescent="0.25">
      <c r="A32" t="s">
        <v>4</v>
      </c>
      <c r="B32" s="2">
        <v>0.7</v>
      </c>
      <c r="C32" s="6">
        <f>B32/B$56</f>
        <v>1.3724413771468902E-2</v>
      </c>
    </row>
    <row r="33" spans="1:3" x14ac:dyDescent="0.25">
      <c r="A33" t="s">
        <v>3</v>
      </c>
      <c r="B33" s="2">
        <v>2.2999999999999998</v>
      </c>
      <c r="C33" s="6">
        <f>B33/B$56</f>
        <v>4.509450239196925E-2</v>
      </c>
    </row>
    <row r="34" spans="1:3" x14ac:dyDescent="0.25">
      <c r="A34" t="s">
        <v>3</v>
      </c>
      <c r="B34" s="2">
        <v>0.8</v>
      </c>
      <c r="C34" s="6">
        <f>B34/B$56</f>
        <v>1.5685044310250175E-2</v>
      </c>
    </row>
    <row r="35" spans="1:3" x14ac:dyDescent="0.25">
      <c r="A35" t="s">
        <v>5</v>
      </c>
      <c r="B35" s="3">
        <v>0.7</v>
      </c>
      <c r="C35" s="6">
        <f>B35/B$56</f>
        <v>1.3724413771468902E-2</v>
      </c>
    </row>
    <row r="36" spans="1:3" x14ac:dyDescent="0.25">
      <c r="B36" s="2">
        <f>SUM(B32:B35)</f>
        <v>4.5</v>
      </c>
      <c r="C36" s="6"/>
    </row>
    <row r="37" spans="1:3" x14ac:dyDescent="0.25">
      <c r="B37" s="2"/>
      <c r="C37" s="6"/>
    </row>
    <row r="38" spans="1:3" x14ac:dyDescent="0.25">
      <c r="A38" s="4" t="s">
        <v>16</v>
      </c>
      <c r="B38" s="2"/>
      <c r="C38" s="6"/>
    </row>
    <row r="39" spans="1:3" x14ac:dyDescent="0.25">
      <c r="A39" t="s">
        <v>0</v>
      </c>
      <c r="B39" s="5">
        <v>2</v>
      </c>
      <c r="C39" s="6">
        <f>B39/B$56</f>
        <v>3.9212610775625441E-2</v>
      </c>
    </row>
    <row r="40" spans="1:3" x14ac:dyDescent="0.25">
      <c r="A40" t="s">
        <v>28</v>
      </c>
      <c r="B40" s="2">
        <v>0.5</v>
      </c>
      <c r="C40" s="6">
        <f>B40/B$56</f>
        <v>9.8031526939063602E-3</v>
      </c>
    </row>
    <row r="41" spans="1:3" x14ac:dyDescent="0.25">
      <c r="A41" t="s">
        <v>28</v>
      </c>
      <c r="B41" s="2">
        <v>0.25</v>
      </c>
      <c r="C41" s="6">
        <f>B41/B$56</f>
        <v>4.9015763469531801E-3</v>
      </c>
    </row>
    <row r="42" spans="1:3" x14ac:dyDescent="0.25">
      <c r="A42" t="s">
        <v>15</v>
      </c>
      <c r="B42" s="2">
        <v>3</v>
      </c>
      <c r="C42" s="6">
        <f>B42/B$56</f>
        <v>5.8818916163438158E-2</v>
      </c>
    </row>
    <row r="43" spans="1:3" x14ac:dyDescent="0.25">
      <c r="A43" t="s">
        <v>13</v>
      </c>
      <c r="B43" s="2">
        <v>1</v>
      </c>
      <c r="C43" s="6">
        <f>B43/B$56</f>
        <v>1.960630538781272E-2</v>
      </c>
    </row>
    <row r="44" spans="1:3" x14ac:dyDescent="0.25">
      <c r="A44" t="s">
        <v>58</v>
      </c>
      <c r="B44" s="3">
        <v>0.5</v>
      </c>
      <c r="C44" s="6">
        <f>B44/B$56</f>
        <v>9.8031526939063602E-3</v>
      </c>
    </row>
    <row r="45" spans="1:3" x14ac:dyDescent="0.25">
      <c r="B45" s="2">
        <f>SUM(B39:B44)</f>
        <v>7.25</v>
      </c>
      <c r="C45" s="6"/>
    </row>
    <row r="46" spans="1:3" x14ac:dyDescent="0.25">
      <c r="B46" s="2"/>
      <c r="C46" s="6"/>
    </row>
    <row r="47" spans="1:3" x14ac:dyDescent="0.25">
      <c r="B47" s="2"/>
      <c r="C47" s="6"/>
    </row>
    <row r="48" spans="1:3" x14ac:dyDescent="0.25">
      <c r="B48" s="2"/>
      <c r="C48" s="6"/>
    </row>
    <row r="49" spans="1:3" x14ac:dyDescent="0.25">
      <c r="A49" s="4" t="s">
        <v>30</v>
      </c>
      <c r="B49" s="2"/>
      <c r="C49" s="6"/>
    </row>
    <row r="50" spans="1:3" x14ac:dyDescent="0.25">
      <c r="A50" t="s">
        <v>3</v>
      </c>
      <c r="B50" s="3">
        <v>1</v>
      </c>
      <c r="C50" s="6">
        <f>B50/B$56</f>
        <v>1.960630538781272E-2</v>
      </c>
    </row>
    <row r="51" spans="1:3" x14ac:dyDescent="0.25">
      <c r="B51" s="2">
        <f>SUM(B50:B50)</f>
        <v>1</v>
      </c>
      <c r="C51" s="6"/>
    </row>
    <row r="52" spans="1:3" x14ac:dyDescent="0.25">
      <c r="B52" s="2"/>
      <c r="C52" s="6"/>
    </row>
    <row r="53" spans="1:3" x14ac:dyDescent="0.25">
      <c r="B53" s="5"/>
      <c r="C53" s="6"/>
    </row>
    <row r="54" spans="1:3" x14ac:dyDescent="0.25">
      <c r="B54" s="2"/>
      <c r="C54" s="6"/>
    </row>
    <row r="55" spans="1:3" x14ac:dyDescent="0.25">
      <c r="B55" s="3"/>
      <c r="C55" s="6"/>
    </row>
    <row r="56" spans="1:3" x14ac:dyDescent="0.25">
      <c r="B56" s="8">
        <f>B20+B29+B36+B45+B47+B51</f>
        <v>51.004000000000005</v>
      </c>
      <c r="C56" s="6">
        <f t="shared" ref="C56" si="0">B56/B$56</f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7165-03B7-4305-A86F-9340C903E339}">
  <dimension ref="A1:C56"/>
  <sheetViews>
    <sheetView tabSelected="1" topLeftCell="A22" workbookViewId="0">
      <selection activeCell="C53" sqref="C53"/>
    </sheetView>
  </sheetViews>
  <sheetFormatPr defaultRowHeight="15" x14ac:dyDescent="0.25"/>
  <cols>
    <col min="1" max="1" width="38.5703125" customWidth="1"/>
    <col min="2" max="2" width="13.7109375" customWidth="1"/>
    <col min="3" max="3" width="14.42578125" customWidth="1"/>
  </cols>
  <sheetData>
    <row r="1" spans="1:3" x14ac:dyDescent="0.25">
      <c r="A1" t="s">
        <v>121</v>
      </c>
      <c r="B1" s="2"/>
    </row>
    <row r="2" spans="1:3" x14ac:dyDescent="0.25">
      <c r="B2" s="2"/>
    </row>
    <row r="3" spans="1:3" x14ac:dyDescent="0.25">
      <c r="A3" s="4" t="s">
        <v>2</v>
      </c>
      <c r="B3" s="2"/>
    </row>
    <row r="4" spans="1:3" x14ac:dyDescent="0.25">
      <c r="A4" t="s">
        <v>1</v>
      </c>
      <c r="B4" s="2">
        <v>0.1</v>
      </c>
      <c r="C4" s="6">
        <f>B4/B$56</f>
        <v>2.0078708537466872E-3</v>
      </c>
    </row>
    <row r="5" spans="1:3" x14ac:dyDescent="0.25">
      <c r="A5" t="s">
        <v>0</v>
      </c>
      <c r="B5" s="2">
        <v>3.2</v>
      </c>
      <c r="C5" s="6">
        <f>B5/B$56</f>
        <v>6.425186731989399E-2</v>
      </c>
    </row>
    <row r="6" spans="1:3" x14ac:dyDescent="0.25">
      <c r="A6" t="s">
        <v>1</v>
      </c>
      <c r="B6" s="2">
        <v>0.2</v>
      </c>
      <c r="C6" s="6">
        <f>B6/B$56</f>
        <v>4.0157417074933744E-3</v>
      </c>
    </row>
    <row r="7" spans="1:3" x14ac:dyDescent="0.25">
      <c r="A7" t="s">
        <v>17</v>
      </c>
      <c r="B7" s="2">
        <v>0.2</v>
      </c>
      <c r="C7" s="6">
        <f>B7/B$56</f>
        <v>4.0157417074933744E-3</v>
      </c>
    </row>
    <row r="8" spans="1:3" x14ac:dyDescent="0.25">
      <c r="A8" t="s">
        <v>17</v>
      </c>
      <c r="B8" s="2">
        <v>0.2</v>
      </c>
      <c r="C8" s="6">
        <f>B8/B$56</f>
        <v>4.0157417074933744E-3</v>
      </c>
    </row>
    <row r="9" spans="1:3" x14ac:dyDescent="0.25">
      <c r="A9" t="s">
        <v>17</v>
      </c>
      <c r="B9" s="2">
        <v>0.6</v>
      </c>
      <c r="C9" s="6">
        <f>B9/B$56</f>
        <v>1.2047225122480121E-2</v>
      </c>
    </row>
    <row r="10" spans="1:3" x14ac:dyDescent="0.25">
      <c r="A10" s="1" t="s">
        <v>17</v>
      </c>
      <c r="B10" s="2">
        <v>0.9</v>
      </c>
      <c r="C10" s="6">
        <f>B10/B$56</f>
        <v>1.8070837683720184E-2</v>
      </c>
    </row>
    <row r="11" spans="1:3" x14ac:dyDescent="0.25">
      <c r="A11" s="1" t="s">
        <v>18</v>
      </c>
      <c r="B11" s="2">
        <v>0.23</v>
      </c>
      <c r="C11" s="6">
        <f>B11/B$56</f>
        <v>4.6181029636173801E-3</v>
      </c>
    </row>
    <row r="12" spans="1:3" x14ac:dyDescent="0.25">
      <c r="A12" s="1" t="s">
        <v>1</v>
      </c>
      <c r="B12" s="2">
        <v>0.5</v>
      </c>
      <c r="C12" s="6">
        <f>B12/B$56</f>
        <v>1.0039354268733435E-2</v>
      </c>
    </row>
    <row r="13" spans="1:3" x14ac:dyDescent="0.25">
      <c r="A13" s="1" t="s">
        <v>19</v>
      </c>
      <c r="B13" s="2">
        <v>0.1</v>
      </c>
      <c r="C13" s="6">
        <f>B13/B$56</f>
        <v>2.0078708537466872E-3</v>
      </c>
    </row>
    <row r="14" spans="1:3" x14ac:dyDescent="0.25">
      <c r="A14" s="1" t="s">
        <v>17</v>
      </c>
      <c r="B14" s="2">
        <v>1</v>
      </c>
      <c r="C14" s="6">
        <f>B14/B$56</f>
        <v>2.007870853746687E-2</v>
      </c>
    </row>
    <row r="15" spans="1:3" x14ac:dyDescent="0.25">
      <c r="A15" s="1" t="s">
        <v>20</v>
      </c>
      <c r="B15" s="2">
        <v>1.5</v>
      </c>
      <c r="C15" s="6">
        <f>B15/B$56</f>
        <v>3.0118062806200305E-2</v>
      </c>
    </row>
    <row r="16" spans="1:3" x14ac:dyDescent="0.25">
      <c r="A16" s="1" t="s">
        <v>33</v>
      </c>
      <c r="B16" s="8">
        <v>1.0740000000000001</v>
      </c>
      <c r="C16" s="6">
        <f>B16/B$56</f>
        <v>2.1564532969239419E-2</v>
      </c>
    </row>
    <row r="17" spans="1:3" x14ac:dyDescent="0.25">
      <c r="A17" s="1" t="s">
        <v>21</v>
      </c>
      <c r="B17" s="2">
        <v>0.5</v>
      </c>
      <c r="C17" s="6">
        <f>B17/B$56</f>
        <v>1.0039354268733435E-2</v>
      </c>
    </row>
    <row r="18" spans="1:3" x14ac:dyDescent="0.25">
      <c r="A18" s="1" t="s">
        <v>22</v>
      </c>
      <c r="B18" s="2">
        <v>1.35</v>
      </c>
      <c r="C18" s="6">
        <f>B18/B$56</f>
        <v>2.7106256525580276E-2</v>
      </c>
    </row>
    <row r="19" spans="1:3" x14ac:dyDescent="0.25">
      <c r="A19" t="s">
        <v>23</v>
      </c>
      <c r="B19" s="3">
        <v>0.7</v>
      </c>
      <c r="C19" s="6">
        <f>B19/B$56</f>
        <v>1.4055095976226808E-2</v>
      </c>
    </row>
    <row r="20" spans="1:3" x14ac:dyDescent="0.25">
      <c r="B20" s="9">
        <f>SUM(B4:B19)</f>
        <v>12.353999999999999</v>
      </c>
      <c r="C20" s="6"/>
    </row>
    <row r="21" spans="1:3" x14ac:dyDescent="0.25">
      <c r="B21" s="2"/>
      <c r="C21" s="6"/>
    </row>
    <row r="22" spans="1:3" x14ac:dyDescent="0.25">
      <c r="A22" s="4" t="s">
        <v>122</v>
      </c>
      <c r="B22" s="2"/>
      <c r="C22" s="6"/>
    </row>
    <row r="23" spans="1:3" x14ac:dyDescent="0.25">
      <c r="A23" t="s">
        <v>0</v>
      </c>
      <c r="B23" s="2">
        <v>4.7</v>
      </c>
      <c r="C23" s="6">
        <f>B23/B$56</f>
        <v>9.4369930126094292E-2</v>
      </c>
    </row>
    <row r="24" spans="1:3" x14ac:dyDescent="0.25">
      <c r="A24" t="s">
        <v>3</v>
      </c>
      <c r="B24" s="2">
        <v>18.100000000000001</v>
      </c>
      <c r="C24" s="6">
        <f>B24/B$56</f>
        <v>0.36342462452815039</v>
      </c>
    </row>
    <row r="25" spans="1:3" x14ac:dyDescent="0.25">
      <c r="A25" t="s">
        <v>5</v>
      </c>
      <c r="B25" s="2">
        <v>0.7</v>
      </c>
      <c r="C25" s="6">
        <f>B25/B$56</f>
        <v>1.4055095976226808E-2</v>
      </c>
    </row>
    <row r="26" spans="1:3" x14ac:dyDescent="0.25">
      <c r="A26" t="s">
        <v>12</v>
      </c>
      <c r="B26" s="2">
        <v>0.5</v>
      </c>
      <c r="C26" s="6">
        <f>B26/B$56</f>
        <v>1.0039354268733435E-2</v>
      </c>
    </row>
    <row r="27" spans="1:3" x14ac:dyDescent="0.25">
      <c r="A27" t="s">
        <v>5</v>
      </c>
      <c r="B27" s="3">
        <v>0.7</v>
      </c>
      <c r="C27" s="6">
        <f>B27/B$56</f>
        <v>1.4055095976226808E-2</v>
      </c>
    </row>
    <row r="28" spans="1:3" x14ac:dyDescent="0.25">
      <c r="B28" s="2">
        <f>SUM(B23:B27)</f>
        <v>24.7</v>
      </c>
      <c r="C28" s="6"/>
    </row>
    <row r="29" spans="1:3" x14ac:dyDescent="0.25">
      <c r="B29" s="2"/>
      <c r="C29" s="6"/>
    </row>
    <row r="30" spans="1:3" x14ac:dyDescent="0.25">
      <c r="A30" s="4" t="s">
        <v>26</v>
      </c>
      <c r="B30" s="2"/>
      <c r="C30" s="6"/>
    </row>
    <row r="31" spans="1:3" x14ac:dyDescent="0.25">
      <c r="A31" t="s">
        <v>4</v>
      </c>
      <c r="B31" s="2">
        <v>0.7</v>
      </c>
      <c r="C31" s="6">
        <f>B31/B$56</f>
        <v>1.4055095976226808E-2</v>
      </c>
    </row>
    <row r="32" spans="1:3" x14ac:dyDescent="0.25">
      <c r="A32" t="s">
        <v>3</v>
      </c>
      <c r="B32" s="2">
        <v>2.2999999999999998</v>
      </c>
      <c r="C32" s="6">
        <f>B32/B$56</f>
        <v>4.6181029636173793E-2</v>
      </c>
    </row>
    <row r="33" spans="1:3" x14ac:dyDescent="0.25">
      <c r="A33" t="s">
        <v>3</v>
      </c>
      <c r="B33" s="2">
        <v>0.8</v>
      </c>
      <c r="C33" s="6">
        <f>B33/B$56</f>
        <v>1.6062966829973498E-2</v>
      </c>
    </row>
    <row r="34" spans="1:3" x14ac:dyDescent="0.25">
      <c r="A34" t="s">
        <v>5</v>
      </c>
      <c r="B34" s="3">
        <v>0.7</v>
      </c>
      <c r="C34" s="6">
        <f>B34/B$56</f>
        <v>1.4055095976226808E-2</v>
      </c>
    </row>
    <row r="35" spans="1:3" x14ac:dyDescent="0.25">
      <c r="B35" s="2">
        <f>SUM(B31:B34)</f>
        <v>4.5</v>
      </c>
      <c r="C35" s="6"/>
    </row>
    <row r="36" spans="1:3" x14ac:dyDescent="0.25">
      <c r="B36" s="2"/>
      <c r="C36" s="6"/>
    </row>
    <row r="37" spans="1:3" x14ac:dyDescent="0.25">
      <c r="A37" s="4" t="s">
        <v>16</v>
      </c>
      <c r="B37" s="2"/>
      <c r="C37" s="6"/>
    </row>
    <row r="38" spans="1:3" x14ac:dyDescent="0.25">
      <c r="A38" t="s">
        <v>0</v>
      </c>
      <c r="B38" s="5">
        <v>2</v>
      </c>
      <c r="C38" s="6">
        <f>B38/B$56</f>
        <v>4.0157417074933741E-2</v>
      </c>
    </row>
    <row r="39" spans="1:3" x14ac:dyDescent="0.25">
      <c r="A39" t="s">
        <v>28</v>
      </c>
      <c r="B39" s="2">
        <v>0.5</v>
      </c>
      <c r="C39" s="6">
        <f>B39/B$56</f>
        <v>1.0039354268733435E-2</v>
      </c>
    </row>
    <row r="40" spans="1:3" x14ac:dyDescent="0.25">
      <c r="A40" t="s">
        <v>28</v>
      </c>
      <c r="B40" s="2">
        <v>0.25</v>
      </c>
      <c r="C40" s="6">
        <f>B40/B$56</f>
        <v>5.0196771343667176E-3</v>
      </c>
    </row>
    <row r="41" spans="1:3" x14ac:dyDescent="0.25">
      <c r="A41" t="s">
        <v>15</v>
      </c>
      <c r="B41" s="2">
        <v>3</v>
      </c>
      <c r="C41" s="6">
        <f>B41/B$56</f>
        <v>6.0236125612400611E-2</v>
      </c>
    </row>
    <row r="42" spans="1:3" x14ac:dyDescent="0.25">
      <c r="A42" t="s">
        <v>13</v>
      </c>
      <c r="B42" s="2">
        <v>1</v>
      </c>
      <c r="C42" s="6">
        <f>B42/B$56</f>
        <v>2.007870853746687E-2</v>
      </c>
    </row>
    <row r="43" spans="1:3" x14ac:dyDescent="0.25">
      <c r="A43" t="s">
        <v>58</v>
      </c>
      <c r="B43" s="3">
        <v>0.5</v>
      </c>
      <c r="C43" s="6">
        <f>B43/B$56</f>
        <v>1.0039354268733435E-2</v>
      </c>
    </row>
    <row r="44" spans="1:3" x14ac:dyDescent="0.25">
      <c r="B44" s="2">
        <f>SUM(B38:B43)</f>
        <v>7.25</v>
      </c>
      <c r="C44" s="6"/>
    </row>
    <row r="45" spans="1:3" x14ac:dyDescent="0.25">
      <c r="B45" s="2"/>
      <c r="C45" s="6"/>
    </row>
    <row r="46" spans="1:3" x14ac:dyDescent="0.25">
      <c r="B46" s="5"/>
      <c r="C46" s="6"/>
    </row>
    <row r="47" spans="1:3" x14ac:dyDescent="0.25">
      <c r="B47" s="2"/>
      <c r="C47" s="6"/>
    </row>
    <row r="48" spans="1:3" x14ac:dyDescent="0.25">
      <c r="B48" s="2"/>
      <c r="C48" s="6"/>
    </row>
    <row r="49" spans="1:3" x14ac:dyDescent="0.25">
      <c r="A49" s="4" t="s">
        <v>30</v>
      </c>
      <c r="B49" s="2"/>
      <c r="C49" s="6"/>
    </row>
    <row r="50" spans="1:3" x14ac:dyDescent="0.25">
      <c r="A50" t="s">
        <v>3</v>
      </c>
      <c r="B50" s="3">
        <v>1</v>
      </c>
      <c r="C50" s="6">
        <f>B50/B$56</f>
        <v>2.007870853746687E-2</v>
      </c>
    </row>
    <row r="51" spans="1:3" x14ac:dyDescent="0.25">
      <c r="B51" s="2">
        <f>SUM(B50:B50)</f>
        <v>1</v>
      </c>
      <c r="C51" s="6"/>
    </row>
    <row r="52" spans="1:3" x14ac:dyDescent="0.25">
      <c r="B52" s="2"/>
      <c r="C52" s="6"/>
    </row>
    <row r="53" spans="1:3" x14ac:dyDescent="0.25">
      <c r="B53" s="5"/>
      <c r="C53" s="6"/>
    </row>
    <row r="54" spans="1:3" x14ac:dyDescent="0.25">
      <c r="B54" s="2"/>
      <c r="C54" s="6"/>
    </row>
    <row r="55" spans="1:3" x14ac:dyDescent="0.25">
      <c r="B55" s="3"/>
      <c r="C55" s="6"/>
    </row>
    <row r="56" spans="1:3" x14ac:dyDescent="0.25">
      <c r="B56" s="8">
        <f>B20+B28+B35+B44+B47+B51</f>
        <v>49.804000000000002</v>
      </c>
      <c r="C56" s="6">
        <f t="shared" ref="C56" si="0">B56/B$56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6"/>
  <sheetViews>
    <sheetView topLeftCell="A31" workbookViewId="0">
      <selection activeCell="C62" sqref="C62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39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B4/B$64</f>
        <v>1.5660726031258812E-3</v>
      </c>
    </row>
    <row r="5" spans="1:3" x14ac:dyDescent="0.25">
      <c r="A5" t="s">
        <v>0</v>
      </c>
      <c r="B5" s="2">
        <v>3.2</v>
      </c>
      <c r="C5" s="6">
        <f t="shared" si="0"/>
        <v>5.0114323300028199E-2</v>
      </c>
    </row>
    <row r="6" spans="1:3" x14ac:dyDescent="0.25">
      <c r="A6" t="s">
        <v>1</v>
      </c>
      <c r="B6" s="2">
        <v>0.2</v>
      </c>
      <c r="C6" s="6">
        <f t="shared" si="0"/>
        <v>3.1321452062517624E-3</v>
      </c>
    </row>
    <row r="7" spans="1:3" x14ac:dyDescent="0.25">
      <c r="A7" t="s">
        <v>17</v>
      </c>
      <c r="B7" s="2">
        <v>0.2</v>
      </c>
      <c r="C7" s="6">
        <f t="shared" si="0"/>
        <v>3.1321452062517624E-3</v>
      </c>
    </row>
    <row r="8" spans="1:3" x14ac:dyDescent="0.25">
      <c r="A8" t="s">
        <v>17</v>
      </c>
      <c r="B8" s="2">
        <v>0.2</v>
      </c>
      <c r="C8" s="6">
        <f t="shared" si="0"/>
        <v>3.1321452062517624E-3</v>
      </c>
    </row>
    <row r="9" spans="1:3" x14ac:dyDescent="0.25">
      <c r="A9" t="s">
        <v>17</v>
      </c>
      <c r="B9" s="2">
        <v>0.6</v>
      </c>
      <c r="C9" s="6">
        <f t="shared" si="0"/>
        <v>9.3964356187552864E-3</v>
      </c>
    </row>
    <row r="10" spans="1:3" x14ac:dyDescent="0.25">
      <c r="A10" s="1" t="s">
        <v>17</v>
      </c>
      <c r="B10" s="2">
        <v>0.9</v>
      </c>
      <c r="C10" s="6">
        <f t="shared" si="0"/>
        <v>1.4094653428132931E-2</v>
      </c>
    </row>
    <row r="11" spans="1:3" x14ac:dyDescent="0.25">
      <c r="A11" s="1" t="s">
        <v>40</v>
      </c>
      <c r="B11" s="2">
        <v>0.23</v>
      </c>
      <c r="C11" s="6">
        <f t="shared" si="0"/>
        <v>3.6019669871895266E-3</v>
      </c>
    </row>
    <row r="12" spans="1:3" x14ac:dyDescent="0.25">
      <c r="A12" s="1" t="s">
        <v>1</v>
      </c>
      <c r="B12" s="2">
        <v>0.5</v>
      </c>
      <c r="C12" s="6">
        <f t="shared" si="0"/>
        <v>7.8303630156294057E-3</v>
      </c>
    </row>
    <row r="13" spans="1:3" x14ac:dyDescent="0.25">
      <c r="A13" s="1" t="s">
        <v>19</v>
      </c>
      <c r="B13" s="2">
        <v>0.1</v>
      </c>
      <c r="C13" s="6">
        <f t="shared" si="0"/>
        <v>1.5660726031258812E-3</v>
      </c>
    </row>
    <row r="14" spans="1:3" x14ac:dyDescent="0.25">
      <c r="A14" s="1" t="s">
        <v>17</v>
      </c>
      <c r="B14" s="2">
        <v>1</v>
      </c>
      <c r="C14" s="6">
        <f t="shared" si="0"/>
        <v>1.5660726031258811E-2</v>
      </c>
    </row>
    <row r="15" spans="1:3" x14ac:dyDescent="0.25">
      <c r="A15" s="1" t="s">
        <v>20</v>
      </c>
      <c r="B15" s="2">
        <v>1.5</v>
      </c>
      <c r="C15" s="6">
        <f t="shared" si="0"/>
        <v>2.3491089046888215E-2</v>
      </c>
    </row>
    <row r="16" spans="1:3" x14ac:dyDescent="0.25">
      <c r="A16" s="1" t="s">
        <v>33</v>
      </c>
      <c r="B16" s="8">
        <v>1.0740000000000001</v>
      </c>
      <c r="C16" s="6">
        <f t="shared" si="0"/>
        <v>1.6819619757571964E-2</v>
      </c>
    </row>
    <row r="17" spans="1:3" x14ac:dyDescent="0.25">
      <c r="A17" s="1" t="s">
        <v>21</v>
      </c>
      <c r="B17" s="2">
        <v>0.5</v>
      </c>
      <c r="C17" s="6">
        <f t="shared" si="0"/>
        <v>7.8303630156294057E-3</v>
      </c>
    </row>
    <row r="18" spans="1:3" x14ac:dyDescent="0.25">
      <c r="A18" s="1" t="s">
        <v>22</v>
      </c>
      <c r="B18" s="2">
        <v>1.35</v>
      </c>
      <c r="C18" s="6">
        <f t="shared" si="0"/>
        <v>2.1141980142199396E-2</v>
      </c>
    </row>
    <row r="19" spans="1:3" x14ac:dyDescent="0.25">
      <c r="A19" t="s">
        <v>23</v>
      </c>
      <c r="B19" s="3">
        <v>0.7</v>
      </c>
      <c r="C19" s="6">
        <f t="shared" si="0"/>
        <v>1.0962508221881167E-2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 t="shared" ref="C23:C29" si="1">B23/B$64</f>
        <v>6.2642904125035245E-2</v>
      </c>
    </row>
    <row r="24" spans="1:3" x14ac:dyDescent="0.25">
      <c r="A24" t="s">
        <v>3</v>
      </c>
      <c r="B24" s="2">
        <v>18.7</v>
      </c>
      <c r="C24" s="6">
        <f t="shared" si="1"/>
        <v>0.29285557678453977</v>
      </c>
    </row>
    <row r="25" spans="1:3" x14ac:dyDescent="0.25">
      <c r="A25" t="s">
        <v>3</v>
      </c>
      <c r="B25" s="2">
        <v>3</v>
      </c>
      <c r="C25" s="6">
        <f t="shared" si="1"/>
        <v>4.6982178093776431E-2</v>
      </c>
    </row>
    <row r="26" spans="1:3" x14ac:dyDescent="0.25">
      <c r="A26" t="s">
        <v>3</v>
      </c>
      <c r="B26" s="2">
        <v>2</v>
      </c>
      <c r="C26" s="6">
        <f t="shared" si="1"/>
        <v>3.1321452062517623E-2</v>
      </c>
    </row>
    <row r="27" spans="1:3" x14ac:dyDescent="0.25">
      <c r="A27" t="s">
        <v>5</v>
      </c>
      <c r="B27" s="2">
        <v>0.7</v>
      </c>
      <c r="C27" s="6">
        <f t="shared" si="1"/>
        <v>1.0962508221881167E-2</v>
      </c>
    </row>
    <row r="28" spans="1:3" x14ac:dyDescent="0.25">
      <c r="A28" t="s">
        <v>5</v>
      </c>
      <c r="B28" s="2">
        <v>0.5</v>
      </c>
      <c r="C28" s="6">
        <f t="shared" si="1"/>
        <v>7.8303630156294057E-3</v>
      </c>
    </row>
    <row r="29" spans="1:3" x14ac:dyDescent="0.25">
      <c r="A29" t="s">
        <v>12</v>
      </c>
      <c r="B29" s="3">
        <v>0.5</v>
      </c>
      <c r="C29" s="6">
        <f t="shared" si="1"/>
        <v>7.8303630156294057E-3</v>
      </c>
    </row>
    <row r="30" spans="1:3" x14ac:dyDescent="0.25">
      <c r="B30" s="2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B33/B$64</f>
        <v>1.0962508221881167E-2</v>
      </c>
    </row>
    <row r="34" spans="1:3" x14ac:dyDescent="0.25">
      <c r="A34" t="s">
        <v>3</v>
      </c>
      <c r="B34" s="2">
        <v>2.2999999999999998</v>
      </c>
      <c r="C34" s="6">
        <f>B34/B$64</f>
        <v>3.6019669871895262E-2</v>
      </c>
    </row>
    <row r="35" spans="1:3" x14ac:dyDescent="0.25">
      <c r="A35" t="s">
        <v>3</v>
      </c>
      <c r="B35" s="2">
        <v>0.8</v>
      </c>
      <c r="C35" s="6">
        <f>B35/B$64</f>
        <v>1.252858082500705E-2</v>
      </c>
    </row>
    <row r="36" spans="1:3" x14ac:dyDescent="0.25">
      <c r="A36" t="s">
        <v>5</v>
      </c>
      <c r="B36" s="3">
        <v>0.7</v>
      </c>
      <c r="C36" s="6">
        <f>B36/B$64</f>
        <v>1.0962508221881167E-2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41</v>
      </c>
      <c r="C39" s="6"/>
    </row>
    <row r="40" spans="1:3" x14ac:dyDescent="0.25">
      <c r="A40" t="s">
        <v>0</v>
      </c>
      <c r="B40" s="3">
        <v>0.8</v>
      </c>
      <c r="C40" s="6">
        <f>B40/B$64</f>
        <v>1.252858082500705E-2</v>
      </c>
    </row>
    <row r="41" spans="1:3" x14ac:dyDescent="0.25">
      <c r="B41" s="2">
        <f>SUM(B40:B40)</f>
        <v>0.8</v>
      </c>
      <c r="C41" s="6"/>
    </row>
    <row r="42" spans="1:3" ht="9" customHeight="1" x14ac:dyDescent="0.25">
      <c r="C42" s="6"/>
    </row>
    <row r="43" spans="1:3" x14ac:dyDescent="0.25">
      <c r="A43" s="4" t="s">
        <v>42</v>
      </c>
      <c r="C43" s="6"/>
    </row>
    <row r="44" spans="1:3" x14ac:dyDescent="0.25">
      <c r="A44" t="s">
        <v>0</v>
      </c>
      <c r="B44" s="2">
        <v>1.8</v>
      </c>
      <c r="C44" s="6">
        <f t="shared" ref="C44:C54" si="2">B44/B$64</f>
        <v>2.8189306856265861E-2</v>
      </c>
    </row>
    <row r="45" spans="1:3" x14ac:dyDescent="0.25">
      <c r="A45" t="s">
        <v>43</v>
      </c>
      <c r="B45" s="2">
        <v>2</v>
      </c>
      <c r="C45" s="6">
        <f t="shared" si="2"/>
        <v>3.1321452062517623E-2</v>
      </c>
    </row>
    <row r="46" spans="1:3" x14ac:dyDescent="0.25">
      <c r="A46" t="s">
        <v>43</v>
      </c>
      <c r="B46" s="5">
        <v>0.8</v>
      </c>
      <c r="C46" s="6">
        <f t="shared" si="2"/>
        <v>1.252858082500705E-2</v>
      </c>
    </row>
    <row r="47" spans="1:3" x14ac:dyDescent="0.25">
      <c r="A47" t="s">
        <v>43</v>
      </c>
      <c r="B47" s="5">
        <v>2</v>
      </c>
      <c r="C47" s="6">
        <f t="shared" si="2"/>
        <v>3.1321452062517623E-2</v>
      </c>
    </row>
    <row r="48" spans="1:3" x14ac:dyDescent="0.25">
      <c r="A48" t="s">
        <v>28</v>
      </c>
      <c r="B48" s="5">
        <v>0.5</v>
      </c>
      <c r="C48" s="6">
        <f t="shared" si="2"/>
        <v>7.8303630156294057E-3</v>
      </c>
    </row>
    <row r="49" spans="1:3" x14ac:dyDescent="0.25">
      <c r="A49" t="s">
        <v>43</v>
      </c>
      <c r="B49" s="5">
        <v>1</v>
      </c>
      <c r="C49" s="6">
        <f t="shared" si="2"/>
        <v>1.5660726031258811E-2</v>
      </c>
    </row>
    <row r="50" spans="1:3" x14ac:dyDescent="0.25">
      <c r="A50" t="s">
        <v>3</v>
      </c>
      <c r="B50" s="5">
        <v>3</v>
      </c>
      <c r="C50" s="6">
        <f t="shared" si="2"/>
        <v>4.6982178093776431E-2</v>
      </c>
    </row>
    <row r="51" spans="1:3" x14ac:dyDescent="0.25">
      <c r="A51" t="s">
        <v>43</v>
      </c>
      <c r="B51" s="5">
        <v>1</v>
      </c>
      <c r="C51" s="6">
        <f t="shared" si="2"/>
        <v>1.5660726031258811E-2</v>
      </c>
    </row>
    <row r="52" spans="1:3" x14ac:dyDescent="0.25">
      <c r="A52" t="s">
        <v>43</v>
      </c>
      <c r="B52" s="5">
        <v>1</v>
      </c>
      <c r="C52" s="6">
        <f t="shared" si="2"/>
        <v>1.5660726031258811E-2</v>
      </c>
    </row>
    <row r="53" spans="1:3" x14ac:dyDescent="0.25">
      <c r="A53" t="s">
        <v>44</v>
      </c>
      <c r="B53" s="5">
        <v>1</v>
      </c>
      <c r="C53" s="6">
        <f t="shared" si="2"/>
        <v>1.5660726031258811E-2</v>
      </c>
    </row>
    <row r="54" spans="1:3" x14ac:dyDescent="0.25">
      <c r="A54" t="s">
        <v>13</v>
      </c>
      <c r="B54" s="3">
        <v>1.7</v>
      </c>
      <c r="C54" s="6">
        <f t="shared" si="2"/>
        <v>2.6623234253139977E-2</v>
      </c>
    </row>
    <row r="55" spans="1:3" x14ac:dyDescent="0.25">
      <c r="B55" s="2">
        <f>SUM(B44:B54)</f>
        <v>15.799999999999999</v>
      </c>
      <c r="C55" s="6"/>
    </row>
    <row r="56" spans="1:3" ht="9" customHeight="1" x14ac:dyDescent="0.25">
      <c r="C56" s="6"/>
    </row>
    <row r="57" spans="1:3" x14ac:dyDescent="0.25">
      <c r="A57" s="4" t="s">
        <v>30</v>
      </c>
      <c r="C57" s="6"/>
    </row>
    <row r="58" spans="1:3" x14ac:dyDescent="0.25">
      <c r="A58" t="s">
        <v>3</v>
      </c>
      <c r="B58" s="3">
        <v>1</v>
      </c>
      <c r="C58" s="6">
        <f>B58/B$64</f>
        <v>1.5660726031258811E-2</v>
      </c>
    </row>
    <row r="59" spans="1:3" x14ac:dyDescent="0.25">
      <c r="B59" s="2">
        <f>SUM(B58:B58)</f>
        <v>1</v>
      </c>
      <c r="C59" s="6"/>
    </row>
    <row r="60" spans="1:3" ht="9" customHeight="1" x14ac:dyDescent="0.25">
      <c r="C60" s="6"/>
    </row>
    <row r="61" spans="1:3" x14ac:dyDescent="0.25">
      <c r="B61" s="5"/>
      <c r="C61" s="6"/>
    </row>
    <row r="62" spans="1:3" x14ac:dyDescent="0.25">
      <c r="C62" s="6"/>
    </row>
    <row r="63" spans="1:3" x14ac:dyDescent="0.25">
      <c r="B63" s="3"/>
      <c r="C63" s="6"/>
    </row>
    <row r="64" spans="1:3" x14ac:dyDescent="0.25">
      <c r="B64" s="8">
        <f>+B20+B30+B37+B41+B55+B59+B62</f>
        <v>63.853999999999992</v>
      </c>
      <c r="C64" s="6">
        <f t="shared" ref="C64" si="3">B64/B$64</f>
        <v>1</v>
      </c>
    </row>
    <row r="65" spans="3:3" x14ac:dyDescent="0.25">
      <c r="C65" s="6"/>
    </row>
    <row r="66" spans="3:3" x14ac:dyDescent="0.25">
      <c r="C6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1"/>
  <sheetViews>
    <sheetView topLeftCell="A31" workbookViewId="0">
      <selection activeCell="C57" sqref="C57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45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B4/B$59</f>
        <v>1.9064323025889355E-3</v>
      </c>
    </row>
    <row r="5" spans="1:3" x14ac:dyDescent="0.25">
      <c r="A5" t="s">
        <v>0</v>
      </c>
      <c r="B5" s="2">
        <v>3.2</v>
      </c>
      <c r="C5" s="6">
        <f t="shared" si="0"/>
        <v>6.1005833682845935E-2</v>
      </c>
    </row>
    <row r="6" spans="1:3" x14ac:dyDescent="0.25">
      <c r="A6" t="s">
        <v>1</v>
      </c>
      <c r="B6" s="2">
        <v>0.2</v>
      </c>
      <c r="C6" s="6">
        <f t="shared" si="0"/>
        <v>3.8128646051778709E-3</v>
      </c>
    </row>
    <row r="7" spans="1:3" x14ac:dyDescent="0.25">
      <c r="A7" t="s">
        <v>17</v>
      </c>
      <c r="B7" s="2">
        <v>0.2</v>
      </c>
      <c r="C7" s="6">
        <f t="shared" si="0"/>
        <v>3.8128646051778709E-3</v>
      </c>
    </row>
    <row r="8" spans="1:3" x14ac:dyDescent="0.25">
      <c r="A8" t="s">
        <v>17</v>
      </c>
      <c r="B8" s="2">
        <v>0.2</v>
      </c>
      <c r="C8" s="6">
        <f t="shared" si="0"/>
        <v>3.8128646051778709E-3</v>
      </c>
    </row>
    <row r="9" spans="1:3" x14ac:dyDescent="0.25">
      <c r="A9" t="s">
        <v>17</v>
      </c>
      <c r="B9" s="2">
        <v>0.6</v>
      </c>
      <c r="C9" s="6">
        <f t="shared" si="0"/>
        <v>1.1438593815533612E-2</v>
      </c>
    </row>
    <row r="10" spans="1:3" x14ac:dyDescent="0.25">
      <c r="A10" s="1" t="s">
        <v>17</v>
      </c>
      <c r="B10" s="2">
        <v>0.9</v>
      </c>
      <c r="C10" s="6">
        <f t="shared" si="0"/>
        <v>1.7157890723300418E-2</v>
      </c>
    </row>
    <row r="11" spans="1:3" x14ac:dyDescent="0.25">
      <c r="A11" s="1" t="s">
        <v>18</v>
      </c>
      <c r="B11" s="2">
        <v>0.23</v>
      </c>
      <c r="C11" s="6">
        <f t="shared" si="0"/>
        <v>4.3847942959545517E-3</v>
      </c>
    </row>
    <row r="12" spans="1:3" x14ac:dyDescent="0.25">
      <c r="A12" s="1" t="s">
        <v>1</v>
      </c>
      <c r="B12" s="2">
        <v>0.5</v>
      </c>
      <c r="C12" s="6">
        <f t="shared" si="0"/>
        <v>9.5321615129446771E-3</v>
      </c>
    </row>
    <row r="13" spans="1:3" x14ac:dyDescent="0.25">
      <c r="A13" s="1" t="s">
        <v>19</v>
      </c>
      <c r="B13" s="2">
        <v>0.1</v>
      </c>
      <c r="C13" s="6">
        <f t="shared" si="0"/>
        <v>1.9064323025889355E-3</v>
      </c>
    </row>
    <row r="14" spans="1:3" x14ac:dyDescent="0.25">
      <c r="A14" s="1" t="s">
        <v>17</v>
      </c>
      <c r="B14" s="2">
        <v>1</v>
      </c>
      <c r="C14" s="6">
        <f t="shared" si="0"/>
        <v>1.9064323025889354E-2</v>
      </c>
    </row>
    <row r="15" spans="1:3" x14ac:dyDescent="0.25">
      <c r="A15" s="1" t="s">
        <v>20</v>
      </c>
      <c r="B15" s="2">
        <v>1.5</v>
      </c>
      <c r="C15" s="6">
        <f t="shared" si="0"/>
        <v>2.8596484538834028E-2</v>
      </c>
    </row>
    <row r="16" spans="1:3" x14ac:dyDescent="0.25">
      <c r="A16" s="1" t="s">
        <v>33</v>
      </c>
      <c r="B16" s="8">
        <v>1.0740000000000001</v>
      </c>
      <c r="C16" s="6">
        <f t="shared" si="0"/>
        <v>2.0475082929805166E-2</v>
      </c>
    </row>
    <row r="17" spans="1:3" x14ac:dyDescent="0.25">
      <c r="A17" s="1" t="s">
        <v>21</v>
      </c>
      <c r="B17" s="2">
        <v>0.5</v>
      </c>
      <c r="C17" s="6">
        <f t="shared" si="0"/>
        <v>9.5321615129446771E-3</v>
      </c>
    </row>
    <row r="18" spans="1:3" x14ac:dyDescent="0.25">
      <c r="A18" s="1" t="s">
        <v>22</v>
      </c>
      <c r="B18" s="2">
        <v>1.35</v>
      </c>
      <c r="C18" s="6">
        <f t="shared" si="0"/>
        <v>2.5736836084950629E-2</v>
      </c>
    </row>
    <row r="19" spans="1:3" x14ac:dyDescent="0.25">
      <c r="A19" t="s">
        <v>23</v>
      </c>
      <c r="B19" s="3">
        <v>0.7</v>
      </c>
      <c r="C19" s="6">
        <f t="shared" si="0"/>
        <v>1.3345026118122546E-2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 t="shared" ref="C23:C29" si="1">B23/B$59</f>
        <v>7.6257292103557417E-2</v>
      </c>
    </row>
    <row r="24" spans="1:3" x14ac:dyDescent="0.25">
      <c r="A24" t="s">
        <v>3</v>
      </c>
      <c r="B24" s="2">
        <v>18.7</v>
      </c>
      <c r="C24" s="6">
        <f t="shared" si="1"/>
        <v>0.3565028405841309</v>
      </c>
    </row>
    <row r="25" spans="1:3" x14ac:dyDescent="0.25">
      <c r="A25" t="s">
        <v>3</v>
      </c>
      <c r="B25" s="2">
        <v>3</v>
      </c>
      <c r="C25" s="6">
        <f t="shared" si="1"/>
        <v>5.7192969077668056E-2</v>
      </c>
    </row>
    <row r="26" spans="1:3" x14ac:dyDescent="0.25">
      <c r="A26" t="s">
        <v>3</v>
      </c>
      <c r="B26" s="2">
        <v>2</v>
      </c>
      <c r="C26" s="6">
        <f t="shared" si="1"/>
        <v>3.8128646051778708E-2</v>
      </c>
    </row>
    <row r="27" spans="1:3" x14ac:dyDescent="0.25">
      <c r="A27" t="s">
        <v>5</v>
      </c>
      <c r="B27" s="2">
        <v>0.7</v>
      </c>
      <c r="C27" s="6">
        <f t="shared" si="1"/>
        <v>1.3345026118122546E-2</v>
      </c>
    </row>
    <row r="28" spans="1:3" x14ac:dyDescent="0.25">
      <c r="A28" t="s">
        <v>5</v>
      </c>
      <c r="B28" s="2">
        <v>0.5</v>
      </c>
      <c r="C28" s="6">
        <f t="shared" si="1"/>
        <v>9.5321615129446771E-3</v>
      </c>
    </row>
    <row r="29" spans="1:3" x14ac:dyDescent="0.25">
      <c r="A29" t="s">
        <v>12</v>
      </c>
      <c r="B29" s="3">
        <v>0.5</v>
      </c>
      <c r="C29" s="6">
        <f t="shared" si="1"/>
        <v>9.5321615129446771E-3</v>
      </c>
    </row>
    <row r="30" spans="1:3" x14ac:dyDescent="0.25">
      <c r="B30" s="5"/>
      <c r="C30" s="6"/>
    </row>
    <row r="31" spans="1:3" x14ac:dyDescent="0.25">
      <c r="B31" s="2">
        <f>SUM(B23:B29)</f>
        <v>29.4</v>
      </c>
      <c r="C31" s="6"/>
    </row>
    <row r="32" spans="1:3" ht="9" customHeight="1" x14ac:dyDescent="0.25">
      <c r="C32" s="6"/>
    </row>
    <row r="33" spans="1:3" x14ac:dyDescent="0.25">
      <c r="A33" s="4" t="s">
        <v>26</v>
      </c>
      <c r="C33" s="6"/>
    </row>
    <row r="34" spans="1:3" x14ac:dyDescent="0.25">
      <c r="A34" t="s">
        <v>4</v>
      </c>
      <c r="B34" s="2">
        <v>0.7</v>
      </c>
      <c r="C34" s="6">
        <f>B34/B$59</f>
        <v>1.3345026118122546E-2</v>
      </c>
    </row>
    <row r="35" spans="1:3" x14ac:dyDescent="0.25">
      <c r="A35" t="s">
        <v>3</v>
      </c>
      <c r="B35" s="2">
        <v>2.2999999999999998</v>
      </c>
      <c r="C35" s="6">
        <f>B35/B$59</f>
        <v>4.3847942959545506E-2</v>
      </c>
    </row>
    <row r="36" spans="1:3" x14ac:dyDescent="0.25">
      <c r="A36" t="s">
        <v>3</v>
      </c>
      <c r="B36" s="2">
        <v>0.8</v>
      </c>
      <c r="C36" s="6">
        <f>B36/B$59</f>
        <v>1.5251458420711484E-2</v>
      </c>
    </row>
    <row r="37" spans="1:3" x14ac:dyDescent="0.25">
      <c r="A37" t="s">
        <v>46</v>
      </c>
      <c r="B37" s="3">
        <v>0.7</v>
      </c>
      <c r="C37" s="6">
        <f>B37/B$59</f>
        <v>1.3345026118122546E-2</v>
      </c>
    </row>
    <row r="38" spans="1:3" x14ac:dyDescent="0.25">
      <c r="B38" s="2">
        <f>SUM(B34:B37)</f>
        <v>4.5</v>
      </c>
      <c r="C38" s="6"/>
    </row>
    <row r="39" spans="1:3" ht="9" customHeight="1" x14ac:dyDescent="0.25">
      <c r="C39" s="6"/>
    </row>
    <row r="40" spans="1:3" x14ac:dyDescent="0.25">
      <c r="A40" s="4" t="s">
        <v>50</v>
      </c>
      <c r="C40" s="6"/>
    </row>
    <row r="41" spans="1:3" x14ac:dyDescent="0.25">
      <c r="A41" t="s">
        <v>0</v>
      </c>
      <c r="B41" s="3">
        <v>0.8</v>
      </c>
      <c r="C41" s="6">
        <f>B41/B$59</f>
        <v>1.5251458420711484E-2</v>
      </c>
    </row>
    <row r="42" spans="1:3" x14ac:dyDescent="0.25">
      <c r="B42" s="2">
        <f>SUM(B41)</f>
        <v>0.8</v>
      </c>
      <c r="C42" s="6"/>
    </row>
    <row r="43" spans="1:3" ht="9" customHeight="1" x14ac:dyDescent="0.25">
      <c r="C43" s="6"/>
    </row>
    <row r="44" spans="1:3" x14ac:dyDescent="0.25">
      <c r="A44" s="4" t="s">
        <v>47</v>
      </c>
      <c r="C44" s="6"/>
    </row>
    <row r="45" spans="1:3" x14ac:dyDescent="0.25">
      <c r="A45" t="s">
        <v>48</v>
      </c>
      <c r="B45" s="2">
        <v>0.9</v>
      </c>
      <c r="C45" s="6">
        <f>B45/B$59</f>
        <v>1.7157890723300418E-2</v>
      </c>
    </row>
    <row r="46" spans="1:3" x14ac:dyDescent="0.25">
      <c r="A46" t="s">
        <v>7</v>
      </c>
      <c r="B46" s="2">
        <v>1</v>
      </c>
      <c r="C46" s="6">
        <f>B46/B$59</f>
        <v>1.9064323025889354E-2</v>
      </c>
    </row>
    <row r="47" spans="1:3" x14ac:dyDescent="0.25">
      <c r="A47" t="s">
        <v>28</v>
      </c>
      <c r="B47" s="2">
        <v>0.5</v>
      </c>
      <c r="C47" s="6">
        <f>B47/B$59</f>
        <v>9.5321615129446771E-3</v>
      </c>
    </row>
    <row r="48" spans="1:3" x14ac:dyDescent="0.25">
      <c r="A48" t="s">
        <v>13</v>
      </c>
      <c r="B48" s="2">
        <v>1</v>
      </c>
      <c r="C48" s="6">
        <f>B48/B$59</f>
        <v>1.9064323025889354E-2</v>
      </c>
    </row>
    <row r="49" spans="1:3" x14ac:dyDescent="0.25">
      <c r="A49" t="s">
        <v>13</v>
      </c>
      <c r="B49" s="3">
        <v>1</v>
      </c>
      <c r="C49" s="6">
        <f>B49/B$59</f>
        <v>1.9064323025889354E-2</v>
      </c>
    </row>
    <row r="50" spans="1:3" x14ac:dyDescent="0.25">
      <c r="B50" s="2">
        <f>SUM(B45:B49)</f>
        <v>4.4000000000000004</v>
      </c>
      <c r="C50" s="6"/>
    </row>
    <row r="51" spans="1:3" ht="9" customHeight="1" x14ac:dyDescent="0.25">
      <c r="C51" s="6"/>
    </row>
    <row r="52" spans="1:3" x14ac:dyDescent="0.25">
      <c r="A52" s="4" t="s">
        <v>30</v>
      </c>
      <c r="C52" s="6"/>
    </row>
    <row r="53" spans="1:3" x14ac:dyDescent="0.25">
      <c r="A53" t="s">
        <v>3</v>
      </c>
      <c r="B53" s="3">
        <v>1</v>
      </c>
      <c r="C53" s="6">
        <f>B53/B$59</f>
        <v>1.9064323025889354E-2</v>
      </c>
    </row>
    <row r="54" spans="1:3" x14ac:dyDescent="0.25">
      <c r="B54" s="2">
        <f>SUM(B53:B53)</f>
        <v>1</v>
      </c>
      <c r="C54" s="6"/>
    </row>
    <row r="55" spans="1:3" ht="9" customHeight="1" x14ac:dyDescent="0.25">
      <c r="C55" s="6"/>
    </row>
    <row r="56" spans="1:3" x14ac:dyDescent="0.25">
      <c r="B56" s="5"/>
      <c r="C56" s="6"/>
    </row>
    <row r="57" spans="1:3" x14ac:dyDescent="0.25">
      <c r="C57" s="6"/>
    </row>
    <row r="58" spans="1:3" x14ac:dyDescent="0.25">
      <c r="B58" s="3"/>
      <c r="C58" s="6"/>
    </row>
    <row r="59" spans="1:3" x14ac:dyDescent="0.25">
      <c r="B59" s="8">
        <f>+B20+B31+B38+B42+B50+B54+B57</f>
        <v>52.453999999999994</v>
      </c>
      <c r="C59" s="6">
        <f t="shared" ref="C59" si="2">B59/B$59</f>
        <v>1</v>
      </c>
    </row>
    <row r="60" spans="1:3" x14ac:dyDescent="0.25">
      <c r="C60" s="6"/>
    </row>
    <row r="61" spans="1:3" x14ac:dyDescent="0.25">
      <c r="C61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9"/>
  <sheetViews>
    <sheetView topLeftCell="A22" workbookViewId="0">
      <selection activeCell="C55" sqref="C55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49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B4/B$57</f>
        <v>1.627233377811046E-3</v>
      </c>
    </row>
    <row r="5" spans="1:3" x14ac:dyDescent="0.25">
      <c r="A5" t="s">
        <v>0</v>
      </c>
      <c r="B5" s="2">
        <v>3.2</v>
      </c>
      <c r="C5" s="6">
        <f t="shared" si="0"/>
        <v>5.2071468089953471E-2</v>
      </c>
    </row>
    <row r="6" spans="1:3" x14ac:dyDescent="0.25">
      <c r="A6" t="s">
        <v>1</v>
      </c>
      <c r="B6" s="2">
        <v>0.2</v>
      </c>
      <c r="C6" s="6">
        <f t="shared" si="0"/>
        <v>3.2544667556220919E-3</v>
      </c>
    </row>
    <row r="7" spans="1:3" x14ac:dyDescent="0.25">
      <c r="A7" t="s">
        <v>17</v>
      </c>
      <c r="B7" s="2">
        <v>0.2</v>
      </c>
      <c r="C7" s="6">
        <f t="shared" si="0"/>
        <v>3.2544667556220919E-3</v>
      </c>
    </row>
    <row r="8" spans="1:3" x14ac:dyDescent="0.25">
      <c r="A8" t="s">
        <v>17</v>
      </c>
      <c r="B8" s="2">
        <v>0.2</v>
      </c>
      <c r="C8" s="6">
        <f t="shared" si="0"/>
        <v>3.2544667556220919E-3</v>
      </c>
    </row>
    <row r="9" spans="1:3" x14ac:dyDescent="0.25">
      <c r="A9" t="s">
        <v>17</v>
      </c>
      <c r="B9" s="2">
        <v>0.6</v>
      </c>
      <c r="C9" s="6">
        <f t="shared" si="0"/>
        <v>9.7634002668662741E-3</v>
      </c>
    </row>
    <row r="10" spans="1:3" x14ac:dyDescent="0.25">
      <c r="A10" s="1" t="s">
        <v>17</v>
      </c>
      <c r="B10" s="2">
        <v>0.9</v>
      </c>
      <c r="C10" s="6">
        <f t="shared" si="0"/>
        <v>1.4645100400299413E-2</v>
      </c>
    </row>
    <row r="11" spans="1:3" x14ac:dyDescent="0.25">
      <c r="A11" s="1" t="s">
        <v>18</v>
      </c>
      <c r="B11" s="2">
        <v>0.23</v>
      </c>
      <c r="C11" s="6">
        <f t="shared" si="0"/>
        <v>3.7426367689654054E-3</v>
      </c>
    </row>
    <row r="12" spans="1:3" x14ac:dyDescent="0.25">
      <c r="A12" s="1" t="s">
        <v>1</v>
      </c>
      <c r="B12" s="2">
        <v>0.5</v>
      </c>
      <c r="C12" s="6">
        <f t="shared" si="0"/>
        <v>8.136166889055229E-3</v>
      </c>
    </row>
    <row r="13" spans="1:3" x14ac:dyDescent="0.25">
      <c r="A13" s="1" t="s">
        <v>19</v>
      </c>
      <c r="B13" s="2">
        <v>0.1</v>
      </c>
      <c r="C13" s="6">
        <f t="shared" si="0"/>
        <v>1.627233377811046E-3</v>
      </c>
    </row>
    <row r="14" spans="1:3" x14ac:dyDescent="0.25">
      <c r="A14" s="1" t="s">
        <v>17</v>
      </c>
      <c r="B14" s="2">
        <v>1</v>
      </c>
      <c r="C14" s="6">
        <f t="shared" si="0"/>
        <v>1.6272333778110458E-2</v>
      </c>
    </row>
    <row r="15" spans="1:3" x14ac:dyDescent="0.25">
      <c r="A15" s="1" t="s">
        <v>20</v>
      </c>
      <c r="B15" s="2">
        <v>1.5</v>
      </c>
      <c r="C15" s="6">
        <f t="shared" si="0"/>
        <v>2.4408500667165687E-2</v>
      </c>
    </row>
    <row r="16" spans="1:3" x14ac:dyDescent="0.25">
      <c r="A16" s="1" t="s">
        <v>33</v>
      </c>
      <c r="B16" s="8">
        <v>1.0740000000000001</v>
      </c>
      <c r="C16" s="6">
        <f t="shared" si="0"/>
        <v>1.7476486477690633E-2</v>
      </c>
    </row>
    <row r="17" spans="1:3" x14ac:dyDescent="0.25">
      <c r="A17" s="1" t="s">
        <v>21</v>
      </c>
      <c r="B17" s="2">
        <v>0.5</v>
      </c>
      <c r="C17" s="6">
        <f t="shared" si="0"/>
        <v>8.136166889055229E-3</v>
      </c>
    </row>
    <row r="18" spans="1:3" x14ac:dyDescent="0.25">
      <c r="A18" s="1" t="s">
        <v>22</v>
      </c>
      <c r="B18" s="2">
        <v>1.35</v>
      </c>
      <c r="C18" s="6">
        <f t="shared" si="0"/>
        <v>2.1967650600449119E-2</v>
      </c>
    </row>
    <row r="19" spans="1:3" x14ac:dyDescent="0.25">
      <c r="A19" t="s">
        <v>23</v>
      </c>
      <c r="B19" s="3">
        <v>0.7</v>
      </c>
      <c r="C19" s="6">
        <f t="shared" si="0"/>
        <v>1.1390633644677321E-2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 t="shared" ref="C23:C29" si="1">B23/B$57</f>
        <v>6.5089335112441832E-2</v>
      </c>
    </row>
    <row r="24" spans="1:3" x14ac:dyDescent="0.25">
      <c r="A24" t="s">
        <v>3</v>
      </c>
      <c r="B24" s="2">
        <v>18.7</v>
      </c>
      <c r="C24" s="6">
        <f t="shared" si="1"/>
        <v>0.30429264165066555</v>
      </c>
    </row>
    <row r="25" spans="1:3" x14ac:dyDescent="0.25">
      <c r="A25" t="s">
        <v>3</v>
      </c>
      <c r="B25" s="2">
        <v>3</v>
      </c>
      <c r="C25" s="6">
        <f t="shared" si="1"/>
        <v>4.8817001334331374E-2</v>
      </c>
    </row>
    <row r="26" spans="1:3" x14ac:dyDescent="0.25">
      <c r="A26" t="s">
        <v>3</v>
      </c>
      <c r="B26" s="2">
        <v>2</v>
      </c>
      <c r="C26" s="6">
        <f t="shared" si="1"/>
        <v>3.2544667556220916E-2</v>
      </c>
    </row>
    <row r="27" spans="1:3" x14ac:dyDescent="0.25">
      <c r="A27" t="s">
        <v>5</v>
      </c>
      <c r="B27" s="2">
        <v>0.7</v>
      </c>
      <c r="C27" s="6">
        <f t="shared" si="1"/>
        <v>1.1390633644677321E-2</v>
      </c>
    </row>
    <row r="28" spans="1:3" x14ac:dyDescent="0.25">
      <c r="A28" t="s">
        <v>5</v>
      </c>
      <c r="B28" s="2">
        <v>0.5</v>
      </c>
      <c r="C28" s="6">
        <f t="shared" si="1"/>
        <v>8.136166889055229E-3</v>
      </c>
    </row>
    <row r="29" spans="1:3" x14ac:dyDescent="0.25">
      <c r="A29" t="s">
        <v>12</v>
      </c>
      <c r="B29" s="3">
        <v>0.5</v>
      </c>
      <c r="C29" s="6">
        <f t="shared" si="1"/>
        <v>8.136166889055229E-3</v>
      </c>
    </row>
    <row r="30" spans="1:3" x14ac:dyDescent="0.25">
      <c r="B30" s="2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B33/B$57</f>
        <v>1.1390633644677321E-2</v>
      </c>
    </row>
    <row r="34" spans="1:3" x14ac:dyDescent="0.25">
      <c r="A34" t="s">
        <v>3</v>
      </c>
      <c r="B34" s="2">
        <v>2.2999999999999998</v>
      </c>
      <c r="C34" s="6">
        <f>B34/B$57</f>
        <v>3.7426367689654051E-2</v>
      </c>
    </row>
    <row r="35" spans="1:3" x14ac:dyDescent="0.25">
      <c r="A35" t="s">
        <v>3</v>
      </c>
      <c r="B35" s="2">
        <v>0.8</v>
      </c>
      <c r="C35" s="6">
        <f>B35/B$57</f>
        <v>1.3017867022488368E-2</v>
      </c>
    </row>
    <row r="36" spans="1:3" x14ac:dyDescent="0.25">
      <c r="A36" t="s">
        <v>5</v>
      </c>
      <c r="B36" s="3">
        <v>0.7</v>
      </c>
      <c r="C36" s="6">
        <f>B36/B$57</f>
        <v>1.1390633644677321E-2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50</v>
      </c>
      <c r="C39" s="6"/>
    </row>
    <row r="40" spans="1:3" x14ac:dyDescent="0.25">
      <c r="A40" t="s">
        <v>0</v>
      </c>
      <c r="B40" s="3">
        <v>0.8</v>
      </c>
      <c r="C40" s="6">
        <f>B40/B$57</f>
        <v>1.3017867022488368E-2</v>
      </c>
    </row>
    <row r="41" spans="1:3" x14ac:dyDescent="0.25">
      <c r="B41" s="2">
        <f>SUM(B40)</f>
        <v>0.8</v>
      </c>
      <c r="C41" s="6"/>
    </row>
    <row r="42" spans="1:3" ht="9" customHeight="1" x14ac:dyDescent="0.25">
      <c r="C42" s="6"/>
    </row>
    <row r="43" spans="1:3" x14ac:dyDescent="0.25">
      <c r="A43" s="4" t="s">
        <v>51</v>
      </c>
      <c r="C43" s="6"/>
    </row>
    <row r="44" spans="1:3" x14ac:dyDescent="0.25">
      <c r="A44" t="s">
        <v>0</v>
      </c>
      <c r="B44" s="2">
        <v>1.9</v>
      </c>
      <c r="C44" s="6">
        <f>B44/B$57</f>
        <v>3.0917434178409871E-2</v>
      </c>
    </row>
    <row r="45" spans="1:3" x14ac:dyDescent="0.25">
      <c r="A45" t="s">
        <v>3</v>
      </c>
      <c r="B45" s="2">
        <v>3</v>
      </c>
      <c r="C45" s="6">
        <f>B45/B$57</f>
        <v>4.8817001334331374E-2</v>
      </c>
    </row>
    <row r="46" spans="1:3" x14ac:dyDescent="0.25">
      <c r="A46" t="s">
        <v>11</v>
      </c>
      <c r="B46" s="5">
        <v>3.5</v>
      </c>
      <c r="C46" s="6">
        <f>B46/B$57</f>
        <v>5.6953168223386606E-2</v>
      </c>
    </row>
    <row r="47" spans="1:3" x14ac:dyDescent="0.25">
      <c r="A47" t="s">
        <v>3</v>
      </c>
      <c r="B47" s="3">
        <v>5</v>
      </c>
      <c r="C47" s="6">
        <f>B47/B$57</f>
        <v>8.1361668890552297E-2</v>
      </c>
    </row>
    <row r="48" spans="1:3" x14ac:dyDescent="0.25">
      <c r="B48" s="2">
        <f>SUM(B44:B47)</f>
        <v>13.4</v>
      </c>
      <c r="C48" s="6"/>
    </row>
    <row r="49" spans="1:3" ht="9" customHeight="1" x14ac:dyDescent="0.25">
      <c r="C49" s="6"/>
    </row>
    <row r="50" spans="1:3" x14ac:dyDescent="0.25">
      <c r="A50" s="4" t="s">
        <v>30</v>
      </c>
      <c r="C50" s="6"/>
    </row>
    <row r="51" spans="1:3" x14ac:dyDescent="0.25">
      <c r="A51" t="s">
        <v>3</v>
      </c>
      <c r="B51" s="3">
        <v>1</v>
      </c>
      <c r="C51" s="6">
        <f>B51/B$57</f>
        <v>1.6272333778110458E-2</v>
      </c>
    </row>
    <row r="52" spans="1:3" x14ac:dyDescent="0.25">
      <c r="B52" s="2">
        <f>SUM(B51:B51)</f>
        <v>1</v>
      </c>
      <c r="C52" s="6"/>
    </row>
    <row r="53" spans="1:3" ht="9" customHeight="1" x14ac:dyDescent="0.25">
      <c r="C53" s="6"/>
    </row>
    <row r="54" spans="1:3" x14ac:dyDescent="0.25">
      <c r="B54" s="5"/>
      <c r="C54" s="6"/>
    </row>
    <row r="55" spans="1:3" x14ac:dyDescent="0.25">
      <c r="C55" s="6"/>
    </row>
    <row r="56" spans="1:3" x14ac:dyDescent="0.25">
      <c r="B56" s="3"/>
      <c r="C56" s="6"/>
    </row>
    <row r="57" spans="1:3" x14ac:dyDescent="0.25">
      <c r="B57" s="8">
        <f>+B20+B30+B37+B41+B48+B52+B55</f>
        <v>61.453999999999994</v>
      </c>
      <c r="C57" s="6">
        <f t="shared" ref="C57" si="2">B57/B$57</f>
        <v>1</v>
      </c>
    </row>
    <row r="58" spans="1:3" x14ac:dyDescent="0.25">
      <c r="C58" s="6"/>
    </row>
    <row r="59" spans="1:3" x14ac:dyDescent="0.25">
      <c r="C59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8"/>
  <sheetViews>
    <sheetView topLeftCell="A25" workbookViewId="0">
      <selection activeCell="C54" sqref="C54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52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53</v>
      </c>
      <c r="B4" s="2">
        <v>0.1</v>
      </c>
      <c r="C4" s="6">
        <f t="shared" ref="C4:C19" si="0">B4/B$56</f>
        <v>1.8197037522291375E-3</v>
      </c>
    </row>
    <row r="5" spans="1:3" x14ac:dyDescent="0.25">
      <c r="A5" t="s">
        <v>0</v>
      </c>
      <c r="B5" s="2">
        <v>3.2</v>
      </c>
      <c r="C5" s="6">
        <f t="shared" si="0"/>
        <v>5.8230520071332399E-2</v>
      </c>
    </row>
    <row r="6" spans="1:3" x14ac:dyDescent="0.25">
      <c r="A6" t="s">
        <v>53</v>
      </c>
      <c r="B6" s="2">
        <v>0.2</v>
      </c>
      <c r="C6" s="6">
        <f t="shared" si="0"/>
        <v>3.639407504458275E-3</v>
      </c>
    </row>
    <row r="7" spans="1:3" x14ac:dyDescent="0.25">
      <c r="A7" t="s">
        <v>17</v>
      </c>
      <c r="B7" s="2">
        <v>0.2</v>
      </c>
      <c r="C7" s="6">
        <f t="shared" si="0"/>
        <v>3.639407504458275E-3</v>
      </c>
    </row>
    <row r="8" spans="1:3" x14ac:dyDescent="0.25">
      <c r="A8" t="s">
        <v>17</v>
      </c>
      <c r="B8" s="2">
        <v>0.2</v>
      </c>
      <c r="C8" s="6">
        <f t="shared" si="0"/>
        <v>3.639407504458275E-3</v>
      </c>
    </row>
    <row r="9" spans="1:3" x14ac:dyDescent="0.25">
      <c r="A9" t="s">
        <v>17</v>
      </c>
      <c r="B9" s="2">
        <v>0.6</v>
      </c>
      <c r="C9" s="6">
        <f t="shared" si="0"/>
        <v>1.0918222513374824E-2</v>
      </c>
    </row>
    <row r="10" spans="1:3" x14ac:dyDescent="0.25">
      <c r="A10" s="1" t="s">
        <v>17</v>
      </c>
      <c r="B10" s="2">
        <v>0.9</v>
      </c>
      <c r="C10" s="6">
        <f t="shared" si="0"/>
        <v>1.6377333770062237E-2</v>
      </c>
    </row>
    <row r="11" spans="1:3" x14ac:dyDescent="0.25">
      <c r="A11" s="1" t="s">
        <v>18</v>
      </c>
      <c r="B11" s="2">
        <v>0.23</v>
      </c>
      <c r="C11" s="6">
        <f t="shared" si="0"/>
        <v>4.185318630127016E-3</v>
      </c>
    </row>
    <row r="12" spans="1:3" x14ac:dyDescent="0.25">
      <c r="A12" s="1" t="s">
        <v>53</v>
      </c>
      <c r="B12" s="2">
        <v>0.5</v>
      </c>
      <c r="C12" s="6">
        <f t="shared" si="0"/>
        <v>9.0985187611456863E-3</v>
      </c>
    </row>
    <row r="13" spans="1:3" x14ac:dyDescent="0.25">
      <c r="A13" s="1" t="s">
        <v>19</v>
      </c>
      <c r="B13" s="2">
        <v>0.1</v>
      </c>
      <c r="C13" s="6">
        <f t="shared" si="0"/>
        <v>1.8197037522291375E-3</v>
      </c>
    </row>
    <row r="14" spans="1:3" x14ac:dyDescent="0.25">
      <c r="A14" s="1" t="s">
        <v>17</v>
      </c>
      <c r="B14" s="2">
        <v>1</v>
      </c>
      <c r="C14" s="6">
        <f t="shared" si="0"/>
        <v>1.8197037522291373E-2</v>
      </c>
    </row>
    <row r="15" spans="1:3" x14ac:dyDescent="0.25">
      <c r="A15" s="1" t="s">
        <v>20</v>
      </c>
      <c r="B15" s="2">
        <v>1.5</v>
      </c>
      <c r="C15" s="6">
        <f t="shared" si="0"/>
        <v>2.7295556283437061E-2</v>
      </c>
    </row>
    <row r="16" spans="1:3" x14ac:dyDescent="0.25">
      <c r="A16" s="1" t="s">
        <v>33</v>
      </c>
      <c r="B16" s="8">
        <v>1.0740000000000001</v>
      </c>
      <c r="C16" s="6">
        <f t="shared" si="0"/>
        <v>1.9543618298940937E-2</v>
      </c>
    </row>
    <row r="17" spans="1:3" x14ac:dyDescent="0.25">
      <c r="A17" s="1" t="s">
        <v>21</v>
      </c>
      <c r="B17" s="2">
        <v>0.5</v>
      </c>
      <c r="C17" s="6">
        <f t="shared" si="0"/>
        <v>9.0985187611456863E-3</v>
      </c>
    </row>
    <row r="18" spans="1:3" x14ac:dyDescent="0.25">
      <c r="A18" s="1" t="s">
        <v>22</v>
      </c>
      <c r="B18" s="2">
        <v>1.35</v>
      </c>
      <c r="C18" s="6">
        <f t="shared" si="0"/>
        <v>2.4566000655093356E-2</v>
      </c>
    </row>
    <row r="19" spans="1:3" x14ac:dyDescent="0.25">
      <c r="A19" t="s">
        <v>23</v>
      </c>
      <c r="B19" s="3">
        <v>0.7</v>
      </c>
      <c r="C19" s="6">
        <f t="shared" si="0"/>
        <v>1.2737926265603961E-2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35</v>
      </c>
      <c r="C22" s="6"/>
    </row>
    <row r="23" spans="1:3" x14ac:dyDescent="0.25">
      <c r="A23" t="s">
        <v>0</v>
      </c>
      <c r="B23" s="2">
        <v>4</v>
      </c>
      <c r="C23" s="6">
        <f t="shared" ref="C23:C29" si="1">B23/B$56</f>
        <v>7.278815008916549E-2</v>
      </c>
    </row>
    <row r="24" spans="1:3" x14ac:dyDescent="0.25">
      <c r="A24" t="s">
        <v>3</v>
      </c>
      <c r="B24" s="2">
        <v>18.7</v>
      </c>
      <c r="C24" s="6">
        <f t="shared" si="1"/>
        <v>0.34028460166684865</v>
      </c>
    </row>
    <row r="25" spans="1:3" x14ac:dyDescent="0.25">
      <c r="A25" t="s">
        <v>3</v>
      </c>
      <c r="B25" s="2">
        <v>3</v>
      </c>
      <c r="C25" s="6">
        <f t="shared" si="1"/>
        <v>5.4591112566874121E-2</v>
      </c>
    </row>
    <row r="26" spans="1:3" x14ac:dyDescent="0.25">
      <c r="A26" t="s">
        <v>3</v>
      </c>
      <c r="B26" s="2">
        <v>2</v>
      </c>
      <c r="C26" s="6">
        <f t="shared" si="1"/>
        <v>3.6394075044582745E-2</v>
      </c>
    </row>
    <row r="27" spans="1:3" x14ac:dyDescent="0.25">
      <c r="A27" t="s">
        <v>5</v>
      </c>
      <c r="B27" s="2">
        <v>0.5</v>
      </c>
      <c r="C27" s="6">
        <f t="shared" si="1"/>
        <v>9.0985187611456863E-3</v>
      </c>
    </row>
    <row r="28" spans="1:3" x14ac:dyDescent="0.25">
      <c r="A28" t="s">
        <v>5</v>
      </c>
      <c r="B28" s="2">
        <v>0.7</v>
      </c>
      <c r="C28" s="6">
        <f t="shared" si="1"/>
        <v>1.2737926265603961E-2</v>
      </c>
    </row>
    <row r="29" spans="1:3" x14ac:dyDescent="0.25">
      <c r="A29" t="s">
        <v>12</v>
      </c>
      <c r="B29" s="3">
        <v>0.5</v>
      </c>
      <c r="C29" s="6">
        <f t="shared" si="1"/>
        <v>9.0985187611456863E-3</v>
      </c>
    </row>
    <row r="30" spans="1:3" x14ac:dyDescent="0.25">
      <c r="B30" s="2">
        <f>SUM(B23:B29)</f>
        <v>29.4</v>
      </c>
      <c r="C30" s="6"/>
    </row>
    <row r="31" spans="1:3" ht="9" customHeight="1" x14ac:dyDescent="0.25">
      <c r="C31" s="6"/>
    </row>
    <row r="32" spans="1:3" x14ac:dyDescent="0.25">
      <c r="A32" s="4" t="s">
        <v>26</v>
      </c>
      <c r="C32" s="6"/>
    </row>
    <row r="33" spans="1:3" x14ac:dyDescent="0.25">
      <c r="A33" t="s">
        <v>4</v>
      </c>
      <c r="B33" s="2">
        <v>0.7</v>
      </c>
      <c r="C33" s="6">
        <f>B33/B$56</f>
        <v>1.2737926265603961E-2</v>
      </c>
    </row>
    <row r="34" spans="1:3" x14ac:dyDescent="0.25">
      <c r="A34" t="s">
        <v>3</v>
      </c>
      <c r="B34" s="2">
        <v>2.2999999999999998</v>
      </c>
      <c r="C34" s="6">
        <f>B34/B$56</f>
        <v>4.1853186301270155E-2</v>
      </c>
    </row>
    <row r="35" spans="1:3" x14ac:dyDescent="0.25">
      <c r="A35" t="s">
        <v>3</v>
      </c>
      <c r="B35" s="2">
        <v>0.8</v>
      </c>
      <c r="C35" s="6">
        <f>B35/B$56</f>
        <v>1.45576300178331E-2</v>
      </c>
    </row>
    <row r="36" spans="1:3" x14ac:dyDescent="0.25">
      <c r="A36" t="s">
        <v>5</v>
      </c>
      <c r="B36" s="3">
        <v>0.7</v>
      </c>
      <c r="C36" s="6">
        <f>B36/B$56</f>
        <v>1.2737926265603961E-2</v>
      </c>
    </row>
    <row r="37" spans="1:3" x14ac:dyDescent="0.25">
      <c r="B37" s="2">
        <f>SUM(B33:B36)</f>
        <v>4.5</v>
      </c>
      <c r="C37" s="6"/>
    </row>
    <row r="38" spans="1:3" ht="9" customHeight="1" x14ac:dyDescent="0.25">
      <c r="C38" s="6"/>
    </row>
    <row r="39" spans="1:3" x14ac:dyDescent="0.25">
      <c r="A39" s="4" t="s">
        <v>50</v>
      </c>
      <c r="C39" s="6"/>
    </row>
    <row r="40" spans="1:3" x14ac:dyDescent="0.25">
      <c r="A40" t="s">
        <v>0</v>
      </c>
      <c r="B40" s="3">
        <v>0.8</v>
      </c>
      <c r="C40" s="6">
        <f>B40/B$56</f>
        <v>1.45576300178331E-2</v>
      </c>
    </row>
    <row r="41" spans="1:3" x14ac:dyDescent="0.25">
      <c r="B41" s="2">
        <f>SUM(B40:B40)</f>
        <v>0.8</v>
      </c>
      <c r="C41" s="6"/>
    </row>
    <row r="42" spans="1:3" ht="9" customHeight="1" x14ac:dyDescent="0.25">
      <c r="C42" s="6"/>
    </row>
    <row r="43" spans="1:3" x14ac:dyDescent="0.25">
      <c r="A43" s="4" t="s">
        <v>54</v>
      </c>
      <c r="C43" s="6"/>
    </row>
    <row r="44" spans="1:3" x14ac:dyDescent="0.25">
      <c r="A44" t="s">
        <v>0</v>
      </c>
      <c r="B44" s="2">
        <v>1.9</v>
      </c>
      <c r="C44" s="6">
        <f>B44/B$56</f>
        <v>3.4574371292353606E-2</v>
      </c>
    </row>
    <row r="45" spans="1:3" x14ac:dyDescent="0.25">
      <c r="A45" t="s">
        <v>3</v>
      </c>
      <c r="B45" s="2">
        <v>3</v>
      </c>
      <c r="C45" s="6">
        <f>B45/B$56</f>
        <v>5.4591112566874121E-2</v>
      </c>
    </row>
    <row r="46" spans="1:3" x14ac:dyDescent="0.25">
      <c r="A46" t="s">
        <v>13</v>
      </c>
      <c r="B46" s="3">
        <v>2</v>
      </c>
      <c r="C46" s="6">
        <f>B46/B$56</f>
        <v>3.6394075044582745E-2</v>
      </c>
    </row>
    <row r="47" spans="1:3" x14ac:dyDescent="0.25">
      <c r="B47" s="2">
        <f>SUM(B44:B46)</f>
        <v>6.9</v>
      </c>
      <c r="C47" s="6"/>
    </row>
    <row r="48" spans="1:3" ht="9" customHeight="1" x14ac:dyDescent="0.25">
      <c r="C48" s="6"/>
    </row>
    <row r="49" spans="1:3" x14ac:dyDescent="0.25">
      <c r="A49" s="4" t="s">
        <v>30</v>
      </c>
      <c r="C49" s="6"/>
    </row>
    <row r="50" spans="1:3" x14ac:dyDescent="0.25">
      <c r="A50" t="s">
        <v>3</v>
      </c>
      <c r="B50" s="3">
        <v>1</v>
      </c>
      <c r="C50" s="6">
        <f>B50/B$56</f>
        <v>1.8197037522291373E-2</v>
      </c>
    </row>
    <row r="51" spans="1:3" x14ac:dyDescent="0.25">
      <c r="B51" s="2">
        <f>SUM(B50:B50)</f>
        <v>1</v>
      </c>
      <c r="C51" s="6"/>
    </row>
    <row r="52" spans="1:3" ht="9" customHeight="1" x14ac:dyDescent="0.25">
      <c r="C52" s="6"/>
    </row>
    <row r="53" spans="1:3" x14ac:dyDescent="0.25">
      <c r="B53" s="5"/>
      <c r="C53" s="6"/>
    </row>
    <row r="54" spans="1:3" x14ac:dyDescent="0.25">
      <c r="C54" s="6"/>
    </row>
    <row r="55" spans="1:3" x14ac:dyDescent="0.25">
      <c r="B55" s="3"/>
      <c r="C55" s="6"/>
    </row>
    <row r="56" spans="1:3" x14ac:dyDescent="0.25">
      <c r="B56" s="8">
        <f>+B20+B30+B37+B41+B47+B51+B54</f>
        <v>54.953999999999994</v>
      </c>
      <c r="C56" s="6">
        <f t="shared" ref="C56" si="2">B56/B$56</f>
        <v>1</v>
      </c>
    </row>
    <row r="57" spans="1:3" x14ac:dyDescent="0.25">
      <c r="C57" s="6"/>
    </row>
    <row r="58" spans="1:3" x14ac:dyDescent="0.25">
      <c r="C58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1"/>
  <sheetViews>
    <sheetView topLeftCell="A34" workbookViewId="0">
      <selection activeCell="C57" sqref="C57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55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B4/B$59</f>
        <v>1.9664136547764186E-3</v>
      </c>
    </row>
    <row r="5" spans="1:3" x14ac:dyDescent="0.25">
      <c r="A5" t="s">
        <v>0</v>
      </c>
      <c r="B5" s="2">
        <v>3.2</v>
      </c>
      <c r="C5" s="6">
        <f t="shared" si="0"/>
        <v>6.2925236952845395E-2</v>
      </c>
    </row>
    <row r="6" spans="1:3" x14ac:dyDescent="0.25">
      <c r="A6" t="s">
        <v>1</v>
      </c>
      <c r="B6" s="2">
        <v>0.2</v>
      </c>
      <c r="C6" s="6">
        <f t="shared" si="0"/>
        <v>3.9328273095528372E-3</v>
      </c>
    </row>
    <row r="7" spans="1:3" x14ac:dyDescent="0.25">
      <c r="A7" t="s">
        <v>17</v>
      </c>
      <c r="B7" s="2">
        <v>0.2</v>
      </c>
      <c r="C7" s="6">
        <f t="shared" si="0"/>
        <v>3.9328273095528372E-3</v>
      </c>
    </row>
    <row r="8" spans="1:3" x14ac:dyDescent="0.25">
      <c r="A8" t="s">
        <v>17</v>
      </c>
      <c r="B8" s="2">
        <v>0.2</v>
      </c>
      <c r="C8" s="6">
        <f t="shared" si="0"/>
        <v>3.9328273095528372E-3</v>
      </c>
    </row>
    <row r="9" spans="1:3" x14ac:dyDescent="0.25">
      <c r="A9" t="s">
        <v>17</v>
      </c>
      <c r="B9" s="2">
        <v>0.6</v>
      </c>
      <c r="C9" s="6">
        <f t="shared" si="0"/>
        <v>1.1798481928658511E-2</v>
      </c>
    </row>
    <row r="10" spans="1:3" x14ac:dyDescent="0.25">
      <c r="A10" s="1" t="s">
        <v>17</v>
      </c>
      <c r="B10" s="2">
        <v>0.9</v>
      </c>
      <c r="C10" s="6">
        <f t="shared" si="0"/>
        <v>1.7697722892987766E-2</v>
      </c>
    </row>
    <row r="11" spans="1:3" x14ac:dyDescent="0.25">
      <c r="A11" s="1" t="s">
        <v>18</v>
      </c>
      <c r="B11" s="2">
        <v>0.23</v>
      </c>
      <c r="C11" s="6">
        <f t="shared" si="0"/>
        <v>4.5227514059857626E-3</v>
      </c>
    </row>
    <row r="12" spans="1:3" x14ac:dyDescent="0.25">
      <c r="A12" s="1" t="s">
        <v>1</v>
      </c>
      <c r="B12" s="2">
        <v>0.5</v>
      </c>
      <c r="C12" s="6">
        <f t="shared" si="0"/>
        <v>9.8320682738820935E-3</v>
      </c>
    </row>
    <row r="13" spans="1:3" x14ac:dyDescent="0.25">
      <c r="A13" s="1" t="s">
        <v>19</v>
      </c>
      <c r="B13" s="2">
        <v>0.1</v>
      </c>
      <c r="C13" s="6">
        <f t="shared" si="0"/>
        <v>1.9664136547764186E-3</v>
      </c>
    </row>
    <row r="14" spans="1:3" x14ac:dyDescent="0.25">
      <c r="A14" s="1" t="s">
        <v>17</v>
      </c>
      <c r="B14" s="2">
        <v>1</v>
      </c>
      <c r="C14" s="6">
        <f t="shared" si="0"/>
        <v>1.9664136547764187E-2</v>
      </c>
    </row>
    <row r="15" spans="1:3" x14ac:dyDescent="0.25">
      <c r="A15" s="1" t="s">
        <v>20</v>
      </c>
      <c r="B15" s="2">
        <v>1.5</v>
      </c>
      <c r="C15" s="6">
        <f t="shared" si="0"/>
        <v>2.9496204821646277E-2</v>
      </c>
    </row>
    <row r="16" spans="1:3" x14ac:dyDescent="0.25">
      <c r="A16" s="1" t="s">
        <v>33</v>
      </c>
      <c r="B16" s="8">
        <v>1.0740000000000001</v>
      </c>
      <c r="C16" s="6">
        <f t="shared" si="0"/>
        <v>2.1119282652298735E-2</v>
      </c>
    </row>
    <row r="17" spans="1:3" x14ac:dyDescent="0.25">
      <c r="A17" s="1" t="s">
        <v>21</v>
      </c>
      <c r="B17" s="2">
        <v>0.5</v>
      </c>
      <c r="C17" s="6">
        <f t="shared" si="0"/>
        <v>9.8320682738820935E-3</v>
      </c>
    </row>
    <row r="18" spans="1:3" x14ac:dyDescent="0.25">
      <c r="A18" s="1" t="s">
        <v>22</v>
      </c>
      <c r="B18" s="2">
        <v>1.35</v>
      </c>
      <c r="C18" s="6">
        <f t="shared" si="0"/>
        <v>2.6546584339481653E-2</v>
      </c>
    </row>
    <row r="19" spans="1:3" x14ac:dyDescent="0.25">
      <c r="A19" t="s">
        <v>23</v>
      </c>
      <c r="B19" s="3">
        <v>0.7</v>
      </c>
      <c r="C19" s="6">
        <f t="shared" si="0"/>
        <v>1.3764895583434928E-2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 t="shared" ref="C23:C28" si="1">B23/B$59</f>
        <v>5.1126755024186885E-2</v>
      </c>
    </row>
    <row r="24" spans="1:3" x14ac:dyDescent="0.25">
      <c r="A24" t="s">
        <v>4</v>
      </c>
      <c r="B24" s="2">
        <v>1</v>
      </c>
      <c r="C24" s="6">
        <f t="shared" si="1"/>
        <v>1.9664136547764187E-2</v>
      </c>
    </row>
    <row r="25" spans="1:3" x14ac:dyDescent="0.25">
      <c r="A25" t="s">
        <v>3</v>
      </c>
      <c r="B25" s="2">
        <v>16.8</v>
      </c>
      <c r="C25" s="6">
        <f t="shared" si="1"/>
        <v>0.3303574940024383</v>
      </c>
    </row>
    <row r="26" spans="1:3" x14ac:dyDescent="0.25">
      <c r="A26" t="s">
        <v>3</v>
      </c>
      <c r="B26" s="2">
        <v>3</v>
      </c>
      <c r="C26" s="6">
        <f t="shared" si="1"/>
        <v>5.8992409643292554E-2</v>
      </c>
    </row>
    <row r="27" spans="1:3" x14ac:dyDescent="0.25">
      <c r="A27" t="s">
        <v>12</v>
      </c>
      <c r="B27" s="2">
        <v>0.5</v>
      </c>
      <c r="C27" s="6">
        <f t="shared" si="1"/>
        <v>9.8320682738820935E-3</v>
      </c>
    </row>
    <row r="28" spans="1:3" x14ac:dyDescent="0.25">
      <c r="A28" t="s">
        <v>9</v>
      </c>
      <c r="B28" s="3">
        <v>2</v>
      </c>
      <c r="C28" s="6">
        <f t="shared" si="1"/>
        <v>3.9328273095528374E-2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B32/B$59</f>
        <v>1.3764895583434928E-2</v>
      </c>
    </row>
    <row r="33" spans="1:3" x14ac:dyDescent="0.25">
      <c r="A33" t="s">
        <v>3</v>
      </c>
      <c r="B33" s="2">
        <v>2.2999999999999998</v>
      </c>
      <c r="C33" s="6">
        <f>B33/B$59</f>
        <v>4.5227514059857622E-2</v>
      </c>
    </row>
    <row r="34" spans="1:3" x14ac:dyDescent="0.25">
      <c r="A34" t="s">
        <v>3</v>
      </c>
      <c r="B34" s="2">
        <v>0.8</v>
      </c>
      <c r="C34" s="6">
        <f>B34/B$59</f>
        <v>1.5731309238211349E-2</v>
      </c>
    </row>
    <row r="35" spans="1:3" x14ac:dyDescent="0.25">
      <c r="A35" t="s">
        <v>5</v>
      </c>
      <c r="B35" s="3">
        <v>0.7</v>
      </c>
      <c r="C35" s="6">
        <f>B35/B$59</f>
        <v>1.3764895583434928E-2</v>
      </c>
    </row>
    <row r="36" spans="1:3" x14ac:dyDescent="0.25">
      <c r="B36" s="2">
        <f>SUM(B32:B35)</f>
        <v>4.5</v>
      </c>
      <c r="C36" s="6"/>
    </row>
    <row r="37" spans="1:3" x14ac:dyDescent="0.25">
      <c r="A37" s="10" t="s">
        <v>57</v>
      </c>
      <c r="C37" s="6"/>
    </row>
    <row r="38" spans="1:3" ht="14.25" customHeight="1" x14ac:dyDescent="0.25">
      <c r="A38" s="11" t="s">
        <v>0</v>
      </c>
      <c r="B38" s="3">
        <v>0.6</v>
      </c>
      <c r="C38" s="6">
        <f>B38/B$59</f>
        <v>1.1798481928658511E-2</v>
      </c>
    </row>
    <row r="39" spans="1:3" ht="14.25" customHeight="1" x14ac:dyDescent="0.25">
      <c r="B39" s="2">
        <f>SUM(B38)</f>
        <v>0.6</v>
      </c>
      <c r="C39" s="6"/>
    </row>
    <row r="40" spans="1:3" ht="9" customHeight="1" x14ac:dyDescent="0.25">
      <c r="C40" s="6"/>
    </row>
    <row r="41" spans="1:3" x14ac:dyDescent="0.25">
      <c r="A41" s="4" t="s">
        <v>56</v>
      </c>
      <c r="C41" s="6"/>
    </row>
    <row r="42" spans="1:3" x14ac:dyDescent="0.25">
      <c r="A42" t="s">
        <v>58</v>
      </c>
      <c r="B42" s="5">
        <v>0.2</v>
      </c>
      <c r="C42" s="6">
        <f>B42/B$59</f>
        <v>3.9328273095528372E-3</v>
      </c>
    </row>
    <row r="43" spans="1:3" x14ac:dyDescent="0.25">
      <c r="A43" t="s">
        <v>7</v>
      </c>
      <c r="B43" s="2">
        <v>1.7</v>
      </c>
      <c r="C43" s="6">
        <f>B43/B$59</f>
        <v>3.3429032131199111E-2</v>
      </c>
    </row>
    <row r="44" spans="1:3" x14ac:dyDescent="0.25">
      <c r="A44" t="s">
        <v>13</v>
      </c>
      <c r="B44" s="2">
        <v>0.3</v>
      </c>
      <c r="C44" s="6">
        <f t="shared" ref="C44:C49" si="2">B44/B$59</f>
        <v>5.8992409643292554E-3</v>
      </c>
    </row>
    <row r="45" spans="1:3" x14ac:dyDescent="0.25">
      <c r="A45" t="s">
        <v>13</v>
      </c>
      <c r="B45" s="2">
        <v>0.5</v>
      </c>
      <c r="C45" s="6">
        <f t="shared" si="2"/>
        <v>9.8320682738820935E-3</v>
      </c>
    </row>
    <row r="46" spans="1:3" x14ac:dyDescent="0.25">
      <c r="A46" t="s">
        <v>13</v>
      </c>
      <c r="B46" s="2">
        <v>0.9</v>
      </c>
      <c r="C46" s="6">
        <f t="shared" si="2"/>
        <v>1.7697722892987766E-2</v>
      </c>
    </row>
    <row r="47" spans="1:3" x14ac:dyDescent="0.25">
      <c r="A47" t="s">
        <v>7</v>
      </c>
      <c r="B47" s="2">
        <v>1.5</v>
      </c>
      <c r="C47" s="6">
        <f t="shared" si="2"/>
        <v>2.9496204821646277E-2</v>
      </c>
    </row>
    <row r="48" spans="1:3" x14ac:dyDescent="0.25">
      <c r="A48" t="s">
        <v>28</v>
      </c>
      <c r="B48" s="2">
        <v>0.9</v>
      </c>
      <c r="C48" s="6">
        <f t="shared" si="2"/>
        <v>1.7697722892987766E-2</v>
      </c>
    </row>
    <row r="49" spans="1:3" x14ac:dyDescent="0.25">
      <c r="A49" t="s">
        <v>13</v>
      </c>
      <c r="B49" s="3">
        <v>0.5</v>
      </c>
      <c r="C49" s="6">
        <f t="shared" si="2"/>
        <v>9.8320682738820935E-3</v>
      </c>
    </row>
    <row r="50" spans="1:3" x14ac:dyDescent="0.25">
      <c r="B50" s="2">
        <f>SUM(B42:B49)</f>
        <v>6.5</v>
      </c>
      <c r="C50" s="6"/>
    </row>
    <row r="51" spans="1:3" ht="9" customHeight="1" x14ac:dyDescent="0.25">
      <c r="C51" s="6"/>
    </row>
    <row r="52" spans="1:3" x14ac:dyDescent="0.25">
      <c r="A52" s="4" t="s">
        <v>30</v>
      </c>
      <c r="C52" s="6"/>
    </row>
    <row r="53" spans="1:3" x14ac:dyDescent="0.25">
      <c r="A53" t="s">
        <v>3</v>
      </c>
      <c r="B53" s="3">
        <v>1</v>
      </c>
      <c r="C53" s="6">
        <f>B53/B$59</f>
        <v>1.9664136547764187E-2</v>
      </c>
    </row>
    <row r="54" spans="1:3" x14ac:dyDescent="0.25">
      <c r="B54" s="2">
        <f>SUM(B53:B53)</f>
        <v>1</v>
      </c>
      <c r="C54" s="6"/>
    </row>
    <row r="55" spans="1:3" ht="9" customHeight="1" x14ac:dyDescent="0.25">
      <c r="C55" s="6"/>
    </row>
    <row r="56" spans="1:3" x14ac:dyDescent="0.25">
      <c r="B56" s="5"/>
      <c r="C56" s="6"/>
    </row>
    <row r="57" spans="1:3" x14ac:dyDescent="0.25">
      <c r="C57" s="6"/>
    </row>
    <row r="58" spans="1:3" x14ac:dyDescent="0.25">
      <c r="B58" s="3"/>
      <c r="C58" s="6"/>
    </row>
    <row r="59" spans="1:3" x14ac:dyDescent="0.25">
      <c r="B59" s="8">
        <f>B20+B29+B36+B39+B50+B54</f>
        <v>50.854000000000006</v>
      </c>
      <c r="C59" s="6">
        <f t="shared" ref="C59" si="3">B59/B$59</f>
        <v>1</v>
      </c>
    </row>
    <row r="60" spans="1:3" x14ac:dyDescent="0.25">
      <c r="C60" s="6"/>
    </row>
    <row r="61" spans="1:3" x14ac:dyDescent="0.25">
      <c r="C61" s="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3"/>
  <sheetViews>
    <sheetView topLeftCell="A31" workbookViewId="0">
      <selection activeCell="C58" sqref="C58"/>
    </sheetView>
  </sheetViews>
  <sheetFormatPr defaultRowHeight="15" x14ac:dyDescent="0.25"/>
  <cols>
    <col min="1" max="1" width="36.28515625" bestFit="1" customWidth="1"/>
    <col min="2" max="2" width="14.7109375" style="2" customWidth="1"/>
    <col min="3" max="3" width="15.85546875" customWidth="1"/>
  </cols>
  <sheetData>
    <row r="1" spans="1:3" x14ac:dyDescent="0.25">
      <c r="A1" t="s">
        <v>59</v>
      </c>
    </row>
    <row r="2" spans="1:3" ht="7.5" customHeight="1" x14ac:dyDescent="0.25"/>
    <row r="3" spans="1:3" x14ac:dyDescent="0.25">
      <c r="A3" s="4" t="s">
        <v>2</v>
      </c>
    </row>
    <row r="4" spans="1:3" x14ac:dyDescent="0.25">
      <c r="A4" t="s">
        <v>1</v>
      </c>
      <c r="B4" s="2">
        <v>0.1</v>
      </c>
      <c r="C4" s="6">
        <f t="shared" ref="C4:C19" si="0">B4/B$61</f>
        <v>1.9359584930499091E-3</v>
      </c>
    </row>
    <row r="5" spans="1:3" x14ac:dyDescent="0.25">
      <c r="A5" t="s">
        <v>0</v>
      </c>
      <c r="B5" s="2">
        <v>3.2</v>
      </c>
      <c r="C5" s="6">
        <f t="shared" si="0"/>
        <v>6.195067177759709E-2</v>
      </c>
    </row>
    <row r="6" spans="1:3" x14ac:dyDescent="0.25">
      <c r="A6" t="s">
        <v>1</v>
      </c>
      <c r="B6" s="2">
        <v>0.2</v>
      </c>
      <c r="C6" s="6">
        <f t="shared" si="0"/>
        <v>3.8719169860998181E-3</v>
      </c>
    </row>
    <row r="7" spans="1:3" x14ac:dyDescent="0.25">
      <c r="A7" t="s">
        <v>17</v>
      </c>
      <c r="B7" s="2">
        <v>0.2</v>
      </c>
      <c r="C7" s="6">
        <f t="shared" si="0"/>
        <v>3.8719169860998181E-3</v>
      </c>
    </row>
    <row r="8" spans="1:3" x14ac:dyDescent="0.25">
      <c r="A8" t="s">
        <v>17</v>
      </c>
      <c r="B8" s="2">
        <v>0.2</v>
      </c>
      <c r="C8" s="6">
        <f t="shared" si="0"/>
        <v>3.8719169860998181E-3</v>
      </c>
    </row>
    <row r="9" spans="1:3" x14ac:dyDescent="0.25">
      <c r="A9" t="s">
        <v>17</v>
      </c>
      <c r="B9" s="2">
        <v>0.6</v>
      </c>
      <c r="C9" s="6">
        <f t="shared" si="0"/>
        <v>1.1615750958299453E-2</v>
      </c>
    </row>
    <row r="10" spans="1:3" x14ac:dyDescent="0.25">
      <c r="A10" s="1" t="s">
        <v>17</v>
      </c>
      <c r="B10" s="2">
        <v>0.9</v>
      </c>
      <c r="C10" s="6">
        <f t="shared" si="0"/>
        <v>1.7423626437449179E-2</v>
      </c>
    </row>
    <row r="11" spans="1:3" x14ac:dyDescent="0.25">
      <c r="A11" s="1" t="s">
        <v>18</v>
      </c>
      <c r="B11" s="2">
        <v>0.23</v>
      </c>
      <c r="C11" s="6">
        <f t="shared" si="0"/>
        <v>4.4527045340147908E-3</v>
      </c>
    </row>
    <row r="12" spans="1:3" x14ac:dyDescent="0.25">
      <c r="A12" s="1" t="s">
        <v>1</v>
      </c>
      <c r="B12" s="2">
        <v>0.5</v>
      </c>
      <c r="C12" s="6">
        <f t="shared" si="0"/>
        <v>9.679792465249545E-3</v>
      </c>
    </row>
    <row r="13" spans="1:3" x14ac:dyDescent="0.25">
      <c r="A13" s="1" t="s">
        <v>19</v>
      </c>
      <c r="B13" s="2">
        <v>0.1</v>
      </c>
      <c r="C13" s="6">
        <f t="shared" si="0"/>
        <v>1.9359584930499091E-3</v>
      </c>
    </row>
    <row r="14" spans="1:3" x14ac:dyDescent="0.25">
      <c r="A14" s="1" t="s">
        <v>17</v>
      </c>
      <c r="B14" s="2">
        <v>1</v>
      </c>
      <c r="C14" s="6">
        <f t="shared" si="0"/>
        <v>1.935958493049909E-2</v>
      </c>
    </row>
    <row r="15" spans="1:3" x14ac:dyDescent="0.25">
      <c r="A15" s="1" t="s">
        <v>20</v>
      </c>
      <c r="B15" s="2">
        <v>1.5</v>
      </c>
      <c r="C15" s="6">
        <f t="shared" si="0"/>
        <v>2.9039377395748633E-2</v>
      </c>
    </row>
    <row r="16" spans="1:3" x14ac:dyDescent="0.25">
      <c r="A16" s="1" t="s">
        <v>33</v>
      </c>
      <c r="B16" s="8">
        <v>1.0740000000000001</v>
      </c>
      <c r="C16" s="6">
        <f t="shared" si="0"/>
        <v>2.0792194215356021E-2</v>
      </c>
    </row>
    <row r="17" spans="1:3" x14ac:dyDescent="0.25">
      <c r="A17" s="1" t="s">
        <v>21</v>
      </c>
      <c r="B17" s="2">
        <v>0.5</v>
      </c>
      <c r="C17" s="6">
        <f t="shared" si="0"/>
        <v>9.679792465249545E-3</v>
      </c>
    </row>
    <row r="18" spans="1:3" x14ac:dyDescent="0.25">
      <c r="A18" s="1" t="s">
        <v>22</v>
      </c>
      <c r="B18" s="2">
        <v>1.35</v>
      </c>
      <c r="C18" s="6">
        <f t="shared" si="0"/>
        <v>2.6135439656173771E-2</v>
      </c>
    </row>
    <row r="19" spans="1:3" x14ac:dyDescent="0.25">
      <c r="A19" t="s">
        <v>23</v>
      </c>
      <c r="B19" s="3">
        <v>0.7</v>
      </c>
      <c r="C19" s="6">
        <f t="shared" si="0"/>
        <v>1.3551709451349361E-2</v>
      </c>
    </row>
    <row r="20" spans="1:3" x14ac:dyDescent="0.25">
      <c r="B20" s="9">
        <f>SUM(B4:B19)</f>
        <v>12.353999999999999</v>
      </c>
      <c r="C20" s="6"/>
    </row>
    <row r="21" spans="1:3" ht="9" customHeight="1" x14ac:dyDescent="0.25">
      <c r="C21" s="6"/>
    </row>
    <row r="22" spans="1:3" x14ac:dyDescent="0.25">
      <c r="A22" s="4" t="s">
        <v>24</v>
      </c>
      <c r="C22" s="6"/>
    </row>
    <row r="23" spans="1:3" x14ac:dyDescent="0.25">
      <c r="A23" t="s">
        <v>0</v>
      </c>
      <c r="B23" s="2">
        <v>2.6</v>
      </c>
      <c r="C23" s="6">
        <f t="shared" ref="C23:C28" si="1">B23/B$61</f>
        <v>5.0334920819297635E-2</v>
      </c>
    </row>
    <row r="24" spans="1:3" x14ac:dyDescent="0.25">
      <c r="A24" t="s">
        <v>4</v>
      </c>
      <c r="B24" s="2">
        <v>1</v>
      </c>
      <c r="C24" s="6">
        <f t="shared" si="1"/>
        <v>1.935958493049909E-2</v>
      </c>
    </row>
    <row r="25" spans="1:3" x14ac:dyDescent="0.25">
      <c r="A25" t="s">
        <v>3</v>
      </c>
      <c r="B25" s="2">
        <v>16.8</v>
      </c>
      <c r="C25" s="6">
        <f t="shared" si="1"/>
        <v>0.32524102683238471</v>
      </c>
    </row>
    <row r="26" spans="1:3" x14ac:dyDescent="0.25">
      <c r="A26" t="s">
        <v>3</v>
      </c>
      <c r="B26" s="2">
        <v>3</v>
      </c>
      <c r="C26" s="6">
        <f t="shared" si="1"/>
        <v>5.8078754791497267E-2</v>
      </c>
    </row>
    <row r="27" spans="1:3" x14ac:dyDescent="0.25">
      <c r="A27" t="s">
        <v>12</v>
      </c>
      <c r="B27" s="2">
        <v>0.5</v>
      </c>
      <c r="C27" s="6">
        <f t="shared" si="1"/>
        <v>9.679792465249545E-3</v>
      </c>
    </row>
    <row r="28" spans="1:3" x14ac:dyDescent="0.25">
      <c r="A28" t="s">
        <v>9</v>
      </c>
      <c r="B28" s="3">
        <v>2</v>
      </c>
      <c r="C28" s="6">
        <f t="shared" si="1"/>
        <v>3.871916986099818E-2</v>
      </c>
    </row>
    <row r="29" spans="1:3" x14ac:dyDescent="0.25">
      <c r="B29" s="2">
        <f>SUM(B23:B28)</f>
        <v>25.900000000000002</v>
      </c>
      <c r="C29" s="6"/>
    </row>
    <row r="30" spans="1:3" ht="9" customHeight="1" x14ac:dyDescent="0.25">
      <c r="C30" s="6"/>
    </row>
    <row r="31" spans="1:3" x14ac:dyDescent="0.25">
      <c r="A31" s="4" t="s">
        <v>26</v>
      </c>
      <c r="C31" s="6"/>
    </row>
    <row r="32" spans="1:3" x14ac:dyDescent="0.25">
      <c r="A32" t="s">
        <v>4</v>
      </c>
      <c r="B32" s="2">
        <v>0.7</v>
      </c>
      <c r="C32" s="6">
        <f>B32/B$61</f>
        <v>1.3551709451349361E-2</v>
      </c>
    </row>
    <row r="33" spans="1:3" x14ac:dyDescent="0.25">
      <c r="A33" t="s">
        <v>3</v>
      </c>
      <c r="B33" s="2">
        <v>2.2999999999999998</v>
      </c>
      <c r="C33" s="6">
        <f>B33/B$61</f>
        <v>4.4527045340147904E-2</v>
      </c>
    </row>
    <row r="34" spans="1:3" x14ac:dyDescent="0.25">
      <c r="A34" t="s">
        <v>3</v>
      </c>
      <c r="B34" s="2">
        <v>0.8</v>
      </c>
      <c r="C34" s="6">
        <f>B34/B$61</f>
        <v>1.5487667944399272E-2</v>
      </c>
    </row>
    <row r="35" spans="1:3" x14ac:dyDescent="0.25">
      <c r="A35" t="s">
        <v>5</v>
      </c>
      <c r="B35" s="3">
        <v>0.7</v>
      </c>
      <c r="C35" s="6">
        <f>B35/B$61</f>
        <v>1.3551709451349361E-2</v>
      </c>
    </row>
    <row r="36" spans="1:3" x14ac:dyDescent="0.25">
      <c r="B36" s="2">
        <f>SUM(B32:B35)</f>
        <v>4.5</v>
      </c>
      <c r="C36" s="6"/>
    </row>
    <row r="37" spans="1:3" ht="9" customHeight="1" x14ac:dyDescent="0.25">
      <c r="C37" s="6"/>
    </row>
    <row r="38" spans="1:3" x14ac:dyDescent="0.25">
      <c r="A38" s="4" t="s">
        <v>57</v>
      </c>
      <c r="C38" s="6"/>
    </row>
    <row r="39" spans="1:3" x14ac:dyDescent="0.25">
      <c r="A39" t="s">
        <v>0</v>
      </c>
      <c r="B39" s="3">
        <v>0.6</v>
      </c>
      <c r="C39" s="6">
        <f>B39/B$61</f>
        <v>1.1615750958299453E-2</v>
      </c>
    </row>
    <row r="40" spans="1:3" x14ac:dyDescent="0.25">
      <c r="B40" s="2">
        <f>SUM(B39)</f>
        <v>0.6</v>
      </c>
      <c r="C40" s="6"/>
    </row>
    <row r="41" spans="1:3" ht="9" customHeight="1" x14ac:dyDescent="0.25">
      <c r="C41" s="6"/>
    </row>
    <row r="42" spans="1:3" x14ac:dyDescent="0.25">
      <c r="A42" s="4" t="s">
        <v>60</v>
      </c>
      <c r="C42" s="6"/>
    </row>
    <row r="43" spans="1:3" x14ac:dyDescent="0.25">
      <c r="A43" t="s">
        <v>0</v>
      </c>
      <c r="B43" s="2">
        <v>1.8</v>
      </c>
      <c r="C43" s="6">
        <f>B43/B$61</f>
        <v>3.4847252874898357E-2</v>
      </c>
    </row>
    <row r="44" spans="1:3" x14ac:dyDescent="0.25">
      <c r="A44" t="s">
        <v>13</v>
      </c>
      <c r="B44" s="2">
        <v>2</v>
      </c>
      <c r="C44" s="6">
        <f>B44/B$61</f>
        <v>3.871916986099818E-2</v>
      </c>
    </row>
    <row r="45" spans="1:3" x14ac:dyDescent="0.25">
      <c r="A45" t="s">
        <v>13</v>
      </c>
      <c r="B45" s="2">
        <v>1.2</v>
      </c>
      <c r="C45" s="6">
        <f t="shared" ref="C45:C47" si="2">B45/B$61</f>
        <v>2.3231501916598906E-2</v>
      </c>
    </row>
    <row r="46" spans="1:3" x14ac:dyDescent="0.25">
      <c r="A46" t="s">
        <v>28</v>
      </c>
      <c r="B46" s="2">
        <v>0.7</v>
      </c>
      <c r="C46" s="6">
        <f t="shared" si="2"/>
        <v>1.3551709451349361E-2</v>
      </c>
    </row>
    <row r="47" spans="1:3" x14ac:dyDescent="0.25">
      <c r="A47" t="s">
        <v>13</v>
      </c>
      <c r="B47" s="2">
        <v>0.6</v>
      </c>
      <c r="C47" s="6">
        <f t="shared" si="2"/>
        <v>1.1615750958299453E-2</v>
      </c>
    </row>
    <row r="48" spans="1:3" x14ac:dyDescent="0.25">
      <c r="A48" t="s">
        <v>28</v>
      </c>
      <c r="B48" s="3">
        <v>1</v>
      </c>
      <c r="C48" s="6">
        <f>B48/B$61</f>
        <v>1.935958493049909E-2</v>
      </c>
    </row>
    <row r="49" spans="1:7" x14ac:dyDescent="0.25">
      <c r="B49" s="2">
        <f>SUM(B43:B48)</f>
        <v>7.3</v>
      </c>
      <c r="C49" s="6"/>
    </row>
    <row r="50" spans="1:7" ht="9" customHeight="1" x14ac:dyDescent="0.25">
      <c r="C50" s="6"/>
    </row>
    <row r="51" spans="1:7" x14ac:dyDescent="0.25">
      <c r="A51" s="4" t="s">
        <v>30</v>
      </c>
      <c r="C51" s="6"/>
    </row>
    <row r="52" spans="1:7" x14ac:dyDescent="0.25">
      <c r="A52" t="s">
        <v>3</v>
      </c>
      <c r="B52" s="2">
        <v>1</v>
      </c>
      <c r="C52" s="6">
        <f>B52/B$61</f>
        <v>1.935958493049909E-2</v>
      </c>
    </row>
    <row r="53" spans="1:7" x14ac:dyDescent="0.25">
      <c r="B53" s="2">
        <f>SUM(B52:B52)</f>
        <v>1</v>
      </c>
      <c r="C53" s="6"/>
    </row>
    <row r="54" spans="1:7" ht="9" customHeight="1" x14ac:dyDescent="0.25">
      <c r="C54" s="6"/>
    </row>
    <row r="55" spans="1:7" x14ac:dyDescent="0.25">
      <c r="B55" s="5"/>
      <c r="C55" s="6"/>
      <c r="E55" s="7"/>
      <c r="F55" s="5"/>
      <c r="G55" s="6"/>
    </row>
    <row r="56" spans="1:7" x14ac:dyDescent="0.25">
      <c r="C56" s="6"/>
      <c r="E56" s="7"/>
      <c r="F56" s="5"/>
      <c r="G56" s="6"/>
    </row>
    <row r="57" spans="1:7" ht="9" customHeight="1" x14ac:dyDescent="0.25">
      <c r="C57" s="6"/>
      <c r="E57" s="7"/>
      <c r="F57" s="5"/>
      <c r="G57" s="6"/>
    </row>
    <row r="58" spans="1:7" x14ac:dyDescent="0.25">
      <c r="B58" s="5"/>
      <c r="C58" s="6"/>
    </row>
    <row r="59" spans="1:7" x14ac:dyDescent="0.25">
      <c r="C59" s="6"/>
    </row>
    <row r="60" spans="1:7" x14ac:dyDescent="0.25">
      <c r="B60" s="3"/>
      <c r="C60" s="6"/>
    </row>
    <row r="61" spans="1:7" x14ac:dyDescent="0.25">
      <c r="B61" s="8">
        <f>B20+B29+B36+B40+B49+B53+B56+B59</f>
        <v>51.654000000000003</v>
      </c>
      <c r="C61" s="6">
        <f t="shared" ref="C61" si="3">B61/B$61</f>
        <v>1</v>
      </c>
    </row>
    <row r="62" spans="1:7" x14ac:dyDescent="0.25">
      <c r="C62" s="6"/>
    </row>
    <row r="63" spans="1:7" x14ac:dyDescent="0.25">
      <c r="C63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Auglaize-01</vt:lpstr>
      <vt:lpstr>Auglaize-Def Dist-02</vt:lpstr>
      <vt:lpstr>Benton-03</vt:lpstr>
      <vt:lpstr>Benton-Payne Vill-04</vt:lpstr>
      <vt:lpstr>Blue Creek-05</vt:lpstr>
      <vt:lpstr>Blue Creek-Haviland Vill-06</vt:lpstr>
      <vt:lpstr>Blue Creek-Scott Vill-07</vt:lpstr>
      <vt:lpstr>Brown-08</vt:lpstr>
      <vt:lpstr>Brown-Melrose Vill-09</vt:lpstr>
      <vt:lpstr>Brown-Oakwood Vill-10</vt:lpstr>
      <vt:lpstr>Carryall-11</vt:lpstr>
      <vt:lpstr>Carryall-Antwerp Vill-12</vt:lpstr>
      <vt:lpstr>Crane-13</vt:lpstr>
      <vt:lpstr>Crane-Ant Dist-14</vt:lpstr>
      <vt:lpstr>Crane-Cecil VIll-15</vt:lpstr>
      <vt:lpstr>Emerald-16</vt:lpstr>
      <vt:lpstr>Harrison-17</vt:lpstr>
      <vt:lpstr>Harrison-Ant Dist-18</vt:lpstr>
      <vt:lpstr>Harrison-Payne Vill-19</vt:lpstr>
      <vt:lpstr>Jackson-20</vt:lpstr>
      <vt:lpstr>Jackson-WT Dist-21</vt:lpstr>
      <vt:lpstr>Jackson-Broughton Vill-22</vt:lpstr>
      <vt:lpstr>Jackson-Paulding Vill-23</vt:lpstr>
      <vt:lpstr>Latty-24</vt:lpstr>
      <vt:lpstr>Latty-Paulding Dist-25</vt:lpstr>
      <vt:lpstr>Latty-Grover Hill Vill-26</vt:lpstr>
      <vt:lpstr>Paulding-27</vt:lpstr>
      <vt:lpstr>Paulding-WT Dist-28</vt:lpstr>
      <vt:lpstr>Paulding-Latty Vill-29</vt:lpstr>
      <vt:lpstr>Paulding-Paulding Vill-30</vt:lpstr>
      <vt:lpstr>Washington-31</vt:lpstr>
      <vt:lpstr>Washington-Pauld-32</vt:lpstr>
      <vt:lpstr>Washington-Putnam-33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R. Little</dc:creator>
  <cp:lastModifiedBy>Aud3</cp:lastModifiedBy>
  <cp:lastPrinted>2021-04-14T15:20:26Z</cp:lastPrinted>
  <dcterms:created xsi:type="dcterms:W3CDTF">2020-12-15T18:22:59Z</dcterms:created>
  <dcterms:modified xsi:type="dcterms:W3CDTF">2021-04-16T19:25:40Z</dcterms:modified>
</cp:coreProperties>
</file>